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rocasanitario.sharepoint.com/sites/EQUIPEPTC/Documentos Compartilhados/22 - Template- Atualização Site/2025/"/>
    </mc:Choice>
  </mc:AlternateContent>
  <xr:revisionPtr revIDLastSave="136" documentId="8_{11051DE7-DD2F-46B9-98DD-466E764B87D9}" xr6:coauthVersionLast="47" xr6:coauthVersionMax="47" xr10:uidLastSave="{319CD0CB-CA84-48BA-B4A6-3A7AD559E99E}"/>
  <bookViews>
    <workbookView xWindow="-120" yWindow="-120" windowWidth="29040" windowHeight="15840" tabRatio="669" xr2:uid="{00000000-000D-0000-FFFF-FFFF00000000}"/>
  </bookViews>
  <sheets>
    <sheet name="Postos autorizados" sheetId="5" r:id="rId1"/>
    <sheet name="Planilha1" sheetId="6" state="hidden" r:id="rId2"/>
    <sheet name="Planilha2" sheetId="7" state="hidden" r:id="rId3"/>
  </sheets>
  <definedNames>
    <definedName name="_xlnm._FilterDatabase" localSheetId="0" hidden="1">'Postos autorizados'!$A$5:$Z$95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" l="1"/>
  <c r="D8" i="6" s="1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Q47" i="5"/>
  <c r="Q94" i="5"/>
  <c r="Q79" i="5"/>
  <c r="D3" i="6" l="1"/>
  <c r="D4" i="6"/>
  <c r="D5" i="6"/>
  <c r="D6" i="6"/>
  <c r="D7" i="6"/>
  <c r="Q86" i="5"/>
  <c r="Q23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80" i="5"/>
  <c r="Q81" i="5"/>
  <c r="Q82" i="5"/>
  <c r="Q83" i="5"/>
  <c r="Q84" i="5"/>
  <c r="Q85" i="5"/>
  <c r="Q87" i="5"/>
  <c r="Q88" i="5"/>
  <c r="Q89" i="5"/>
  <c r="Q90" i="5"/>
  <c r="Q91" i="5"/>
  <c r="Q92" i="5"/>
  <c r="Q93" i="5"/>
  <c r="Q95" i="5"/>
  <c r="Q64" i="5"/>
  <c r="Q53" i="5"/>
  <c r="Q54" i="5"/>
  <c r="Q55" i="5"/>
  <c r="Q56" i="5"/>
  <c r="Q57" i="5"/>
  <c r="Q58" i="5"/>
  <c r="Q60" i="5"/>
  <c r="Q61" i="5"/>
  <c r="Q62" i="5"/>
  <c r="Q63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4" i="5"/>
  <c r="Q25" i="5"/>
  <c r="Q26" i="5"/>
  <c r="Q27" i="5"/>
  <c r="Q28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8" i="5"/>
  <c r="Q49" i="5"/>
  <c r="Q50" i="5"/>
  <c r="Q51" i="5"/>
  <c r="Q52" i="5"/>
  <c r="Q6" i="5" l="1"/>
  <c r="Q65" i="5"/>
  <c r="F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Elisangela Zacarkin</author>
  </authors>
  <commentList>
    <comment ref="O20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Elisangela Zacarkin:</t>
        </r>
        <r>
          <rPr>
            <sz val="9"/>
            <color indexed="81"/>
            <rFont val="Segoe UI"/>
            <family val="2"/>
          </rPr>
          <t xml:space="preserve">
Em 19/01/2021 alterou razão social Para Elenice Eliete Sscheider</t>
        </r>
      </text>
    </comment>
  </commentList>
</comments>
</file>

<file path=xl/sharedStrings.xml><?xml version="1.0" encoding="utf-8"?>
<sst xmlns="http://schemas.openxmlformats.org/spreadsheetml/2006/main" count="1306" uniqueCount="1103">
  <si>
    <t>Postos Técnicos Autorizados - Roca Brasil</t>
  </si>
  <si>
    <t>Total:</t>
  </si>
  <si>
    <t>Estado</t>
  </si>
  <si>
    <t>Cidade</t>
  </si>
  <si>
    <t xml:space="preserve">Nome Fantasia </t>
  </si>
  <si>
    <t>Razão Social</t>
  </si>
  <si>
    <t>Contato</t>
  </si>
  <si>
    <t>E-mail</t>
  </si>
  <si>
    <t>Endereço</t>
  </si>
  <si>
    <t>Bairro</t>
  </si>
  <si>
    <t>CEP</t>
  </si>
  <si>
    <t>Telefone 1</t>
  </si>
  <si>
    <t>Telefone 2</t>
  </si>
  <si>
    <t>Código SAP</t>
  </si>
  <si>
    <t>Código Fornecedor</t>
  </si>
  <si>
    <t>Sav Plus</t>
  </si>
  <si>
    <t xml:space="preserve"> data de Credenciamento</t>
  </si>
  <si>
    <t>data consulta</t>
  </si>
  <si>
    <t>tempo de credenciado</t>
  </si>
  <si>
    <t>Tempo em 13/06/2025</t>
  </si>
  <si>
    <t>Quantidade de técnicos no PTC</t>
  </si>
  <si>
    <t>Técnicos</t>
  </si>
  <si>
    <t>Conforming- Bradesco</t>
  </si>
  <si>
    <t>Projeto instalação</t>
  </si>
  <si>
    <t>ID PAG Seguro</t>
  </si>
  <si>
    <t>ano que participou de treinamento presencial</t>
  </si>
  <si>
    <t>Técnico que participou</t>
  </si>
  <si>
    <t>Tem loja fisica</t>
  </si>
  <si>
    <t>AL</t>
  </si>
  <si>
    <t>ARAPIRACA</t>
  </si>
  <si>
    <t>GEL TEC</t>
  </si>
  <si>
    <t>NEUSVALDO JESUS PEREIRA FERREIRA</t>
  </si>
  <si>
    <t>NEUSVALDO</t>
  </si>
  <si>
    <t>geltecsistemas@gmail.com</t>
  </si>
  <si>
    <t>R SAO BERNADO, 27</t>
  </si>
  <si>
    <t>BANANEIRAS</t>
  </si>
  <si>
    <t>57317-970</t>
  </si>
  <si>
    <t>(82) 9 9191-6144</t>
  </si>
  <si>
    <t>(82) 9 9647-6624</t>
  </si>
  <si>
    <t>AT222037</t>
  </si>
  <si>
    <t>Neusvaldo Jesus pereira ferreira </t>
  </si>
  <si>
    <t>sim - confirmado</t>
  </si>
  <si>
    <t>ACCO_F475B810-66CF-481E-A1BD-5B1B59027D7B</t>
  </si>
  <si>
    <t>MACEIÓ</t>
  </si>
  <si>
    <t>CASA DOS REPAROS</t>
  </si>
  <si>
    <t>MARIA ROSINEIDE SILVA FRANCA</t>
  </si>
  <si>
    <t>WELLINGTON</t>
  </si>
  <si>
    <t>casareparo-dt@hotmail.com</t>
  </si>
  <si>
    <t>PC DO PIRULITO, 245</t>
  </si>
  <si>
    <t>CENTRO</t>
  </si>
  <si>
    <t>57020-275</t>
  </si>
  <si>
    <t>(082) 3221-0548</t>
  </si>
  <si>
    <t>AT239555</t>
  </si>
  <si>
    <t>não tem interesse</t>
  </si>
  <si>
    <t xml:space="preserve"> JOSÉ WELLINGTON DE SANTANA </t>
  </si>
  <si>
    <t>AM</t>
  </si>
  <si>
    <t xml:space="preserve">MANAUS </t>
  </si>
  <si>
    <t>2 AL COMERCIO E SERVIÇO</t>
  </si>
  <si>
    <t>AL COM VAREJ MATS HIDR EIRELI ME</t>
  </si>
  <si>
    <t xml:space="preserve">ALCIELIO </t>
  </si>
  <si>
    <t>2almescom@gmail.com</t>
  </si>
  <si>
    <t>R VIRGILIO DINIZ, 19</t>
  </si>
  <si>
    <t>NOVO ALEIXO</t>
  </si>
  <si>
    <t>69058-273</t>
  </si>
  <si>
    <t>(092) 9 8184-8742</t>
  </si>
  <si>
    <t>AT241523</t>
  </si>
  <si>
    <t>ACCO_5292A6E9-B95C-4D4A-B775-2FA6E6B9E555</t>
  </si>
  <si>
    <t>MANAUS</t>
  </si>
  <si>
    <t>LINCER</t>
  </si>
  <si>
    <t>LINCER COM SERV MAQS EQ EIRELI</t>
  </si>
  <si>
    <t>JOSE CLAUDIO</t>
  </si>
  <si>
    <t>diretoria@lincer.com.br</t>
  </si>
  <si>
    <t>R JURIPIRANGA, 72</t>
  </si>
  <si>
    <t>ALVORADA</t>
  </si>
  <si>
    <t>69043-009</t>
  </si>
  <si>
    <t>(092) 3657-4563</t>
  </si>
  <si>
    <t>(092) 9 9333-6026</t>
  </si>
  <si>
    <t>AT212822</t>
  </si>
  <si>
    <t>ACCO_6F8B2A45-08C3-444F-86A4-F73B0151C7D4</t>
  </si>
  <si>
    <t>2019  José Cláudio de Lima Botelho e Marcos Eduardo Souza Lima</t>
  </si>
  <si>
    <t>BA</t>
  </si>
  <si>
    <t>SALVADOR</t>
  </si>
  <si>
    <t>FÁCIL REPAROS</t>
  </si>
  <si>
    <t>FACIL SUA LOJA DE REPAROS EIRELI ME</t>
  </si>
  <si>
    <t>ANTONIO/JESSICA</t>
  </si>
  <si>
    <t>facil@facilsualoja.com.br</t>
  </si>
  <si>
    <t>RUA DJALMA DUTRA 350 Shopping Sete Portas</t>
  </si>
  <si>
    <t>MATATU</t>
  </si>
  <si>
    <t>40255-000</t>
  </si>
  <si>
    <t>(071) 3380-0325</t>
  </si>
  <si>
    <t>(071)3032-0325</t>
  </si>
  <si>
    <t>AT192179</t>
  </si>
  <si>
    <t>ACCO_435F747F-FF0A-47DF-96C5-9D2119D587DB</t>
  </si>
  <si>
    <t>Antônio Carlos Montes Lima</t>
  </si>
  <si>
    <t>sim</t>
  </si>
  <si>
    <t>BARREIRAS</t>
  </si>
  <si>
    <t>CONSERTOS E REPAROS</t>
  </si>
  <si>
    <t>VALDINEI DE BRITO MONTALVÃO</t>
  </si>
  <si>
    <t>VALDINEI</t>
  </si>
  <si>
    <t>nei.montalvao@hotmail.com</t>
  </si>
  <si>
    <t>RUA PROFESSOR FOLK ROCHA,123</t>
  </si>
  <si>
    <t>JARDIM OURO BRANCO</t>
  </si>
  <si>
    <t>47802-200</t>
  </si>
  <si>
    <t>(077) 3611-3231</t>
  </si>
  <si>
    <t>AT235352</t>
  </si>
  <si>
    <t>Valdinei</t>
  </si>
  <si>
    <t>ACCO_65F186C8-3D6B-4D7F-83AF-E7816D762F6F</t>
  </si>
  <si>
    <t>FEIRA DE SANTANA</t>
  </si>
  <si>
    <t>CONSTRUSERVE</t>
  </si>
  <si>
    <t>M DE SOUZA TEIXEIRA</t>
  </si>
  <si>
    <t>AGNALDO/CARLA</t>
  </si>
  <si>
    <t>agnaldoconstruserve@hotmail.com</t>
  </si>
  <si>
    <t>AV GOV JOAO DURVAL CARNEIRO, 2380 A</t>
  </si>
  <si>
    <t>PONTO CENTRAL</t>
  </si>
  <si>
    <t>44075-185</t>
  </si>
  <si>
    <t>(075) 3616-3846</t>
  </si>
  <si>
    <t>(075) 9 9133-2043 (075) 9 9218-1715 Aguinaldo</t>
  </si>
  <si>
    <t>AT126578</t>
  </si>
  <si>
    <t>ACCO_48AE396F-C40E-4038-93D6-DBEF80FC2F3E</t>
  </si>
  <si>
    <t>Agnaldo da Silva Teixeira</t>
  </si>
  <si>
    <t>TEIXEIRA DE FREITAS</t>
  </si>
  <si>
    <t>JAVÔ SERVIÇOS</t>
  </si>
  <si>
    <t>FLAVIO RODRIGUES DE SOUZA</t>
  </si>
  <si>
    <t>JAVÔ</t>
  </si>
  <si>
    <t>javoservicos@hotmail.com</t>
  </si>
  <si>
    <t>RUA ANDRE MEDEIROS, 175</t>
  </si>
  <si>
    <t>SAO LOURENCO</t>
  </si>
  <si>
    <t>45992-108</t>
  </si>
  <si>
    <t xml:space="preserve">(73) 9 9829- 3090  </t>
  </si>
  <si>
    <t>(73) 9178-3090</t>
  </si>
  <si>
    <t>AT222142</t>
  </si>
  <si>
    <t>LUIZ EDUARDO MAGALHAES</t>
  </si>
  <si>
    <t>TOPA TUDO PRESTACAO DE SERVICOS</t>
  </si>
  <si>
    <t>AGRIPINO ONOFRE DE PAIVA</t>
  </si>
  <si>
    <t>AGRIPINO</t>
  </si>
  <si>
    <t>ttreparosereformas@gmail.com</t>
  </si>
  <si>
    <t>RUA SANTANA, 400</t>
  </si>
  <si>
    <t>CIDADE SANTA CRUZ</t>
  </si>
  <si>
    <t>47850-000</t>
  </si>
  <si>
    <t>(077) 9 9987-7314</t>
  </si>
  <si>
    <t>AT241884</t>
  </si>
  <si>
    <t>ACCO_23DE5E8B-C7DC-4708-A129-691D30A4802E</t>
  </si>
  <si>
    <t>VITÓRIA DA CONQUISTA</t>
  </si>
  <si>
    <t>FR ELETRICOS &amp; HIDRAULICOS LTDA</t>
  </si>
  <si>
    <t>HUDSON / ARI</t>
  </si>
  <si>
    <t>hudsonfr82@gmail.com</t>
  </si>
  <si>
    <t>AV SAO GERALDO 595</t>
  </si>
  <si>
    <t>45020-800</t>
  </si>
  <si>
    <t>(077) 3421-1934</t>
  </si>
  <si>
    <t>(077)9 8802-0368</t>
  </si>
  <si>
    <t>AT222019</t>
  </si>
  <si>
    <t>ACCO_5095F9F9-54E1-4960-9DAB-6FD3288BECB6</t>
  </si>
  <si>
    <t>CE</t>
  </si>
  <si>
    <t>FORTALEZA</t>
  </si>
  <si>
    <t>O JOÃO</t>
  </si>
  <si>
    <t>J LAURO BARROS EPP</t>
  </si>
  <si>
    <t>JOÃO/LAURO</t>
  </si>
  <si>
    <t>ojoao.jlauro@gmail.com</t>
  </si>
  <si>
    <t>RUA GENERAL BEZERRIL, 169, 47A</t>
  </si>
  <si>
    <t>60055-100</t>
  </si>
  <si>
    <t>(085)3226-3807</t>
  </si>
  <si>
    <t>(085)3253-3333</t>
  </si>
  <si>
    <t>AT60971</t>
  </si>
  <si>
    <t xml:space="preserve">ACCO_A1F5716D-E1A7-4FBE-8C3E-405D40811FEE </t>
  </si>
  <si>
    <t>João Barbosa Barros Neto</t>
  </si>
  <si>
    <t>GO</t>
  </si>
  <si>
    <t>GOIANIA</t>
  </si>
  <si>
    <t>HIDROTEC</t>
  </si>
  <si>
    <t>HIDROTEC COMERCIAL LTDA</t>
  </si>
  <si>
    <t>FABIO</t>
  </si>
  <si>
    <t>hidrotecgoiania@gmail.com</t>
  </si>
  <si>
    <t>R 9, 868, QG6 L34E</t>
  </si>
  <si>
    <t>SETOR OESTE</t>
  </si>
  <si>
    <t>74110-100</t>
  </si>
  <si>
    <t>(62) 9 9340-6993</t>
  </si>
  <si>
    <t>AT193626</t>
  </si>
  <si>
    <t>Fábio</t>
  </si>
  <si>
    <t>ACCO_577F5399-332A-4D4D-9542-6C9E9E1FA402</t>
  </si>
  <si>
    <t>Fabio Soares da Costa</t>
  </si>
  <si>
    <t>MA</t>
  </si>
  <si>
    <t>SAO LUIS</t>
  </si>
  <si>
    <t xml:space="preserve">SOS REPAROS </t>
  </si>
  <si>
    <t>V &amp; C COMÉRCIO E SERVIÇOS LTDA</t>
  </si>
  <si>
    <t>VANESSA</t>
  </si>
  <si>
    <t>SOSREPAROS.MA@GMAIL.COM</t>
  </si>
  <si>
    <t>RUA JANSEN MATOS, 3</t>
  </si>
  <si>
    <t>COHAMA</t>
  </si>
  <si>
    <t>65073-840</t>
  </si>
  <si>
    <t>(98) 99214-1111</t>
  </si>
  <si>
    <t>AT250587</t>
  </si>
  <si>
    <t>Cobrado 29/05</t>
  </si>
  <si>
    <t>Juaci Martins Silva</t>
  </si>
  <si>
    <t>MT</t>
  </si>
  <si>
    <t>CUIABA</t>
  </si>
  <si>
    <t>DESENTUP ENDEC</t>
  </si>
  <si>
    <t>JOSE ADOLFO F DA SILVA</t>
  </si>
  <si>
    <t>FRANÇA/ANA</t>
  </si>
  <si>
    <t>endecpedido@hotmail.com</t>
  </si>
  <si>
    <t>R BARAO DE MELGACO, 2458</t>
  </si>
  <si>
    <t>CENTRO SUL</t>
  </si>
  <si>
    <t>78020-800</t>
  </si>
  <si>
    <t>(065) 3027-1737
(065) 99982-7850</t>
  </si>
  <si>
    <t>(065) 3624-3514</t>
  </si>
  <si>
    <t>AT27030</t>
  </si>
  <si>
    <t>José Adolfo França da Silva e Renan Figueiredo da Silva</t>
  </si>
  <si>
    <t>SINOP</t>
  </si>
  <si>
    <t>HIDROCENTER</t>
  </si>
  <si>
    <t>ELENICE ELIETE SCHNEIDER MATS HIDR</t>
  </si>
  <si>
    <t>MARCELO</t>
  </si>
  <si>
    <t>hidrocenter.adm@gmail.com</t>
  </si>
  <si>
    <t>AV DAS FIGUEIRAS, 776</t>
  </si>
  <si>
    <t>78550-328</t>
  </si>
  <si>
    <t>( 66) 353-6430</t>
  </si>
  <si>
    <t>(066) 9 9696-4014 (066) 9 9665-6464 (066) 9 9991-1803</t>
  </si>
  <si>
    <t>AT239240</t>
  </si>
  <si>
    <t>MARCELO MENANI</t>
  </si>
  <si>
    <t>MS</t>
  </si>
  <si>
    <t>DOURADOS</t>
  </si>
  <si>
    <t>CASA DO ENCANADOR</t>
  </si>
  <si>
    <t>CASA DO ENCANADOR LTDA</t>
  </si>
  <si>
    <t>SAMANTHA</t>
  </si>
  <si>
    <t>casadoencanador.ms@gmail.com</t>
  </si>
  <si>
    <t>RUA ANTONIO E DE FIGUEIREDO 2614</t>
  </si>
  <si>
    <t>79802-021</t>
  </si>
  <si>
    <t xml:space="preserve"> (67) 3021-4363</t>
  </si>
  <si>
    <t xml:space="preserve"> (67)99247-0246</t>
  </si>
  <si>
    <t>Willian Ribeiro de Oliveira                                    Gilmar franco torres</t>
  </si>
  <si>
    <t>Daniel Moreira</t>
  </si>
  <si>
    <t>CAMPO GRANDE</t>
  </si>
  <si>
    <t>HIDROMAXI</t>
  </si>
  <si>
    <t>HIDRO MAXI MULTI SERVICOS LTDA</t>
  </si>
  <si>
    <t>ERIVAN</t>
  </si>
  <si>
    <t>HIDROMAXICG@hotmail.com</t>
  </si>
  <si>
    <t>R LUIS CECILIANO VILARES,205</t>
  </si>
  <si>
    <t>VILA GLORIA</t>
  </si>
  <si>
    <t>79004-280</t>
  </si>
  <si>
    <t>(67) 3305-0075</t>
  </si>
  <si>
    <t>247702 </t>
  </si>
  <si>
    <t>AT247702 </t>
  </si>
  <si>
    <t>Técnico 1: Jonathan
Técnico 2: Felipe Octavio
Técnico 3: Felipe Sousa
Técnico 4: Ronald</t>
  </si>
  <si>
    <t>ACCO_AD6B3184-A1C5-4E58-A9EC-E958AEB085B5</t>
  </si>
  <si>
    <t>BELO HORIZONTE</t>
  </si>
  <si>
    <t>PA AMORIM</t>
  </si>
  <si>
    <t>PATRÍCIA APARECIDA AMORIM DA SILVA</t>
  </si>
  <si>
    <t>RICARDO</t>
  </si>
  <si>
    <t>AMORIMREPAROS@YAHOO.COM.BR</t>
  </si>
  <si>
    <t>R PAULO JOSÉ DA SILVA 56</t>
  </si>
  <si>
    <t>POUSADA STO ANTÕNIO</t>
  </si>
  <si>
    <t>31979-200</t>
  </si>
  <si>
    <t>(31) 9 9734-7028</t>
  </si>
  <si>
    <t>AT286023</t>
  </si>
  <si>
    <t>DIVINOPOLIS</t>
  </si>
  <si>
    <t xml:space="preserve">HIDRAULICA DIVICOR </t>
  </si>
  <si>
    <t>HIDRAULICA DIVICOR DIVINOPOLIS LTDA</t>
  </si>
  <si>
    <t>JÚLIO CESAR</t>
  </si>
  <si>
    <t>divicor2009@hotmail.com</t>
  </si>
  <si>
    <t>RUA BAHIA, 618</t>
  </si>
  <si>
    <t>35500-026</t>
  </si>
  <si>
    <t>(037) 3221-2597</t>
  </si>
  <si>
    <t>AT213815</t>
  </si>
  <si>
    <t>Gabriel Pinto Rodrigues</t>
  </si>
  <si>
    <t>GOVERNADOR VALADARES</t>
  </si>
  <si>
    <t>ACENDER</t>
  </si>
  <si>
    <t>ACENDER PEÇAS E SERVICOS LTDA ME</t>
  </si>
  <si>
    <t>VINICIUS/GABRIELA</t>
  </si>
  <si>
    <t>contato@acender.net</t>
  </si>
  <si>
    <t>AV PASCOAL DE SOUZA LIMA 316</t>
  </si>
  <si>
    <t>35030-393</t>
  </si>
  <si>
    <t>(033) 3272-1124</t>
  </si>
  <si>
    <t>(033) 9 8818-8764</t>
  </si>
  <si>
    <t>AT209007</t>
  </si>
  <si>
    <t>2019 e 2024</t>
  </si>
  <si>
    <t>2019 e 2024 Viicius da Silva Araujo               2019 Thiago da Silva Araujo                                           2024 Maria Eduarda</t>
  </si>
  <si>
    <t>JUIZ DE FORA</t>
  </si>
  <si>
    <t>ANDERSON FERNANDES</t>
  </si>
  <si>
    <t>ANDERSON FERNANDES COELHO</t>
  </si>
  <si>
    <t>FERNANDES</t>
  </si>
  <si>
    <t>afc.roca@gmail.com</t>
  </si>
  <si>
    <t>R PADRE JOSE PEREIRA GAIO, 23</t>
  </si>
  <si>
    <t>VERBO DIVINO</t>
  </si>
  <si>
    <t>36087-736</t>
  </si>
  <si>
    <t>(32) 3215-7938</t>
  </si>
  <si>
    <t>(032) 9 8858-1947</t>
  </si>
  <si>
    <t>AT166544</t>
  </si>
  <si>
    <t>Anderson Fernandes</t>
  </si>
  <si>
    <t>ACCO_496EC317-26C2-41F5-B096-8147D5E87AF8</t>
  </si>
  <si>
    <t>Anderson Fernandes Coelho</t>
  </si>
  <si>
    <t>não</t>
  </si>
  <si>
    <t>UBERLÂNDIA</t>
  </si>
  <si>
    <t xml:space="preserve">RAFAEL PRADO </t>
  </si>
  <si>
    <t>RAFAEL PRADO SANTANA</t>
  </si>
  <si>
    <t>RAFAEL</t>
  </si>
  <si>
    <t>rpsassistenciaeservicos@gmail.com</t>
  </si>
  <si>
    <t>RUA RONAN MANOEL PEREIRA 1684</t>
  </si>
  <si>
    <t>SEGISMUNDO PEREIRA</t>
  </si>
  <si>
    <t>38.408-274</t>
  </si>
  <si>
    <t>(34) 9 9232-8678</t>
  </si>
  <si>
    <t xml:space="preserve">at271814
</t>
  </si>
  <si>
    <t>MONTES CLAROS</t>
  </si>
  <si>
    <t>PONTO DOS REPAROS MOC LTDA</t>
  </si>
  <si>
    <t>YURE/INGRID</t>
  </si>
  <si>
    <t>PONTODOSREPAROS@GMAIL.COM</t>
  </si>
  <si>
    <t>R VISCONDE DE OURO PRETO,223</t>
  </si>
  <si>
    <t>39400-046</t>
  </si>
  <si>
    <t>(38) 4141-3030</t>
  </si>
  <si>
    <t>(38) 99932-7732</t>
  </si>
  <si>
    <t>AT262251</t>
  </si>
  <si>
    <t>Yure</t>
  </si>
  <si>
    <t>ACCO_D745C8BC-A68F-4F23-B3BC-A9A19EDBCC3D</t>
  </si>
  <si>
    <t xml:space="preserve">Yure Henrique Santos Moura </t>
  </si>
  <si>
    <t>ES</t>
  </si>
  <si>
    <t>VITORIA</t>
  </si>
  <si>
    <t>CK SERVIÇOS</t>
  </si>
  <si>
    <t xml:space="preserve"> CHRISTIANO DE LIMA KROEBEL</t>
  </si>
  <si>
    <t>CHRISTIANO/ADRIANA</t>
  </si>
  <si>
    <t>KROEBELC@GMAIL.COM</t>
  </si>
  <si>
    <t>R PROF OCARLINA DRUM D CAR 180</t>
  </si>
  <si>
    <t>MARIA ORTIZ</t>
  </si>
  <si>
    <t>29070-530</t>
  </si>
  <si>
    <t>(27) 9837-5744</t>
  </si>
  <si>
    <t>PA</t>
  </si>
  <si>
    <t>BELEM</t>
  </si>
  <si>
    <t>PROJIL</t>
  </si>
  <si>
    <t>PROJIL ENGENHARIA LTDA</t>
  </si>
  <si>
    <t>JOSE MARIA/LUZINAN</t>
  </si>
  <si>
    <t>Contato @projil. eng.br</t>
  </si>
  <si>
    <t>AV CONSELHEIRO FURTADO, 3786</t>
  </si>
  <si>
    <t>CANUDOS</t>
  </si>
  <si>
    <t>66073-160</t>
  </si>
  <si>
    <t xml:space="preserve">(091) 3355-2557  </t>
  </si>
  <si>
    <t xml:space="preserve"> (091) 9 9981-7171 José Maria             (91) 9 8254-5456</t>
  </si>
  <si>
    <t>AT18696</t>
  </si>
  <si>
    <t>ACCO_6F468781-B7B6-453D-939B-473A9799C7F8</t>
  </si>
  <si>
    <t>Luzinan Sinimbu Lopes e Ailton pereira  da Silva</t>
  </si>
  <si>
    <t>PB</t>
  </si>
  <si>
    <t>JOAO PESSOA</t>
  </si>
  <si>
    <t>DR REPAROS</t>
  </si>
  <si>
    <t>DR REPAROS COM SERV LTDA ME</t>
  </si>
  <si>
    <t>ALINE/JOELITO</t>
  </si>
  <si>
    <t>joelito@matrixtem.com.br</t>
  </si>
  <si>
    <t>AV ARAGAO DE MELO, 431 - LOJA 03</t>
  </si>
  <si>
    <t>TORRE</t>
  </si>
  <si>
    <t>58040-100</t>
  </si>
  <si>
    <t>(083) 3235-8104</t>
  </si>
  <si>
    <t>(083) 9 8885-9962 (083) 9 8109-3411 (83) 98885 -5047</t>
  </si>
  <si>
    <t>AT189084</t>
  </si>
  <si>
    <t>MARCOS MOREIRA DE ARAUJO</t>
  </si>
  <si>
    <t>PR</t>
  </si>
  <si>
    <t>CURITIBA</t>
  </si>
  <si>
    <t>C.T.S.</t>
  </si>
  <si>
    <t>DOMINGOS DE SOUZA BARBOSA ME</t>
  </si>
  <si>
    <t>DOMINGOS/ELISANGELA</t>
  </si>
  <si>
    <t>centraltecnica@onda.com.br</t>
  </si>
  <si>
    <t>R MARIANO TORRES, 888</t>
  </si>
  <si>
    <t>80060-120</t>
  </si>
  <si>
    <t>(041) 3233-7628 (041) 3322-5224</t>
  </si>
  <si>
    <t>(041) 3225 5816 (041) 9 9631-9651 (041) 9 9653-9170 Marcos</t>
  </si>
  <si>
    <t>AT49458</t>
  </si>
  <si>
    <t>ACCO_F098D8D5-F16D-480F-8095-1106F1F1B6B0</t>
  </si>
  <si>
    <t>2018 Domingos                                                           2019 Daniel de Souza Tome                                    2019 Silvani Felipe Santana</t>
  </si>
  <si>
    <t>GODOY ACABAMENTOS</t>
  </si>
  <si>
    <t>GODOY &amp; GODOY AC CONST CIV LTDA ME</t>
  </si>
  <si>
    <t>CARLOS/ELENILSON</t>
  </si>
  <si>
    <t>postoroca@gmail.com</t>
  </si>
  <si>
    <t>R GERALDO WARKENTIN, 118</t>
  </si>
  <si>
    <t>ALTO BOQUEIRAO</t>
  </si>
  <si>
    <t>81770-775</t>
  </si>
  <si>
    <t>(41) 3045-0779</t>
  </si>
  <si>
    <t>(041) 9 9608-4275  (041) 9 8185-2363
Elenilson Godoy</t>
  </si>
  <si>
    <t>AT193976</t>
  </si>
  <si>
    <t>ACCO_7F77EC96-F0D2-4142-AFF3-66FB78850531</t>
  </si>
  <si>
    <t>2018 e 2024</t>
  </si>
  <si>
    <t>2018 e 2024 Helenilson Pereira de Godoy  2018 Marcos Pereira Godoy</t>
  </si>
  <si>
    <t>LONDRINA</t>
  </si>
  <si>
    <t>MULTI ASSISTÊNCIA</t>
  </si>
  <si>
    <t>PAULO MIATO ASSIT TECNICA ME</t>
  </si>
  <si>
    <t>PAULO MIATO</t>
  </si>
  <si>
    <t>paulomiato@hotmail.com</t>
  </si>
  <si>
    <t>R GRAJAU, 14</t>
  </si>
  <si>
    <t>VILA NOVA</t>
  </si>
  <si>
    <t>86025-420</t>
  </si>
  <si>
    <t>(043) 3334-0401</t>
  </si>
  <si>
    <t>(043) 9 9103-5376</t>
  </si>
  <si>
    <t>AT187530</t>
  </si>
  <si>
    <t>Paulo</t>
  </si>
  <si>
    <t>Paulo Miatto</t>
  </si>
  <si>
    <t>CASCAVEL</t>
  </si>
  <si>
    <t xml:space="preserve">PINGO D AGUA </t>
  </si>
  <si>
    <t>PINGO D AGUA MAT ELETR HIDR LTDA</t>
  </si>
  <si>
    <t>HENRIQUE/CESAR</t>
  </si>
  <si>
    <t>pingodaguaenc@hotmail.com</t>
  </si>
  <si>
    <t>AV. TRANCREDO NEVES, 255</t>
  </si>
  <si>
    <t>85805-000</t>
  </si>
  <si>
    <t>(045) 3035-4814</t>
  </si>
  <si>
    <t>(045) 9 9111-1026</t>
  </si>
  <si>
    <t>AT205906</t>
  </si>
  <si>
    <t>Henrique e Cézar</t>
  </si>
  <si>
    <t>Cezar Carlos Geremia</t>
  </si>
  <si>
    <t>FOZ DO IGUAÇU</t>
  </si>
  <si>
    <t>HIDRO PARQUE ENCANAMENTOS</t>
  </si>
  <si>
    <t>JORGE LUIS CERNICCHIARO PIRIZ</t>
  </si>
  <si>
    <t>JORGE,</t>
  </si>
  <si>
    <t>jorgeluiaur@yahoo.com.br</t>
  </si>
  <si>
    <t>R NIQUEL PARQUE OURO VERDE 432</t>
  </si>
  <si>
    <t>PORTO MEIRA</t>
  </si>
  <si>
    <t>85854-270</t>
  </si>
  <si>
    <t>(45) 9 9998-7770</t>
  </si>
  <si>
    <t> 65298</t>
  </si>
  <si>
    <t xml:space="preserve">at266932
</t>
  </si>
  <si>
    <t>ACCO_F9EDB8A6-389A-498F-8F86-1D69F445006A</t>
  </si>
  <si>
    <t>CIANORTE</t>
  </si>
  <si>
    <t>TECNOLIDER</t>
  </si>
  <si>
    <t>TECNOLIDER S. AQUEC. A GAS EIRELLI</t>
  </si>
  <si>
    <t>AECIO/MARIA EDUARDA</t>
  </si>
  <si>
    <t>aeciodarocha@gmail.com</t>
  </si>
  <si>
    <t>R PIRATININGA, 245 - SL3</t>
  </si>
  <si>
    <t>ZONA 01</t>
  </si>
  <si>
    <t>87200-163</t>
  </si>
  <si>
    <t>(044) 3039-4009</t>
  </si>
  <si>
    <t>(044) 9 9885-4400</t>
  </si>
  <si>
    <t>AT219761</t>
  </si>
  <si>
    <t>ACCO_5D257245-7AE6-44D4-9C0F-4C648D3E8C96</t>
  </si>
  <si>
    <t xml:space="preserve">Aécio da Rocha Pereira  </t>
  </si>
  <si>
    <t>GUARAPUAVA</t>
  </si>
  <si>
    <t>PLANETA AGUA</t>
  </si>
  <si>
    <t>MAYKON ALVES SIDOR</t>
  </si>
  <si>
    <t>MAYCON</t>
  </si>
  <si>
    <t xml:space="preserve">planetah2o.gpuava@gmail.com  </t>
  </si>
  <si>
    <t>Rua Vicente Machado1997 Sala2</t>
  </si>
  <si>
    <t>85010-260</t>
  </si>
  <si>
    <t>(042) 3622-2306</t>
  </si>
  <si>
    <t>(042) 9 8836-0020</t>
  </si>
  <si>
    <t>AT213830</t>
  </si>
  <si>
    <t>Maykon Alves Sidor</t>
  </si>
  <si>
    <t>MARINGA</t>
  </si>
  <si>
    <t>CAVAJU</t>
  </si>
  <si>
    <t>CAVAJU COMÉRCIO DE MATERIAIS HIDRÁULICOS</t>
  </si>
  <si>
    <t>VALTER</t>
  </si>
  <si>
    <t>lojadoencanador@hotmail.com</t>
  </si>
  <si>
    <t>AV BRASIL, 2196</t>
  </si>
  <si>
    <t>ZONA 3</t>
  </si>
  <si>
    <t>87050-000</t>
  </si>
  <si>
    <t>(044) 3031 0677 (044) 3029-0977</t>
  </si>
  <si>
    <t>(044) 9 9963 5200 Valter</t>
  </si>
  <si>
    <t>AT122550</t>
  </si>
  <si>
    <t>PE</t>
  </si>
  <si>
    <t>CARUARU</t>
  </si>
  <si>
    <t>RAFEL</t>
  </si>
  <si>
    <t>RAFEL COM DE MAT DE CONST LTDA ME</t>
  </si>
  <si>
    <t>JAILDO</t>
  </si>
  <si>
    <t>contato@rafelconstrucoes.com.br</t>
  </si>
  <si>
    <t>R JOAQUIM TAVORA, 297</t>
  </si>
  <si>
    <t>SAO FRANCISCO</t>
  </si>
  <si>
    <t>55006-120</t>
  </si>
  <si>
    <t>(081) 3721-0399</t>
  </si>
  <si>
    <t>81 98974-2414</t>
  </si>
  <si>
    <t>AT142672</t>
  </si>
  <si>
    <t>Jaildo, Cristiano e Ronaldo</t>
  </si>
  <si>
    <t>ACCO_B58181B8-7DFD-45C8-9C59-27200871A070</t>
  </si>
  <si>
    <t xml:space="preserve">Jaildo João da Silva </t>
  </si>
  <si>
    <t>RECIFE</t>
  </si>
  <si>
    <t xml:space="preserve">INCELI </t>
  </si>
  <si>
    <t>INCELI SERV HIDRAULICOS EIRELI ME</t>
  </si>
  <si>
    <t>CICERO/EDNALVA</t>
  </si>
  <si>
    <t>assistenciatecnicacelite@hotmail.com</t>
  </si>
  <si>
    <t>AV SAO PAULO, 312</t>
  </si>
  <si>
    <t>JARDIM SAO PAULO</t>
  </si>
  <si>
    <t>50781-600</t>
  </si>
  <si>
    <t>(081) 3227-9487</t>
  </si>
  <si>
    <t>(081) 9 9972-6583 (081) 9 8834-1236 Cicero</t>
  </si>
  <si>
    <t>AT171304</t>
  </si>
  <si>
    <t>Liebert, Cícero e Moisés</t>
  </si>
  <si>
    <t>ACCO_3D401D94-0A4F-4935-866B-45C8F87A13A2</t>
  </si>
  <si>
    <t>2018, 2019 e 2024</t>
  </si>
  <si>
    <t xml:space="preserve">2018 e 2024  Cicero Manoel da Silva                         2019 e 2024 Liebert Cícero da Silva               2024 Misés Dias de Aguiar         </t>
  </si>
  <si>
    <t>PI</t>
  </si>
  <si>
    <t>TERESINA</t>
  </si>
  <si>
    <t>PHD PISCINAS</t>
  </si>
  <si>
    <t>RAIMUNDO J DA COSTA ME</t>
  </si>
  <si>
    <t>RAIMUNDO</t>
  </si>
  <si>
    <t>phdpiscinas@hotmail.com</t>
  </si>
  <si>
    <t>R VISCONDE DE PARNAIBA, 1723</t>
  </si>
  <si>
    <t>ININGA</t>
  </si>
  <si>
    <t>64049-570</t>
  </si>
  <si>
    <t>(086) 9 9946-8989</t>
  </si>
  <si>
    <t>AT150114</t>
  </si>
  <si>
    <t>ACCO_BE247E13-86B8-450E-85D7-29D89DAA0FCD</t>
  </si>
  <si>
    <t>Raimundo José da Costa</t>
  </si>
  <si>
    <t>RJ</t>
  </si>
  <si>
    <t>NITERÓI</t>
  </si>
  <si>
    <t>MDS REPAROS</t>
  </si>
  <si>
    <t>JOAO MARINS DA SILVA ME</t>
  </si>
  <si>
    <t>JANE</t>
  </si>
  <si>
    <t>MDSREPAROS@GMAIL.COM</t>
  </si>
  <si>
    <t>R DOUTOR MARCH 2</t>
  </si>
  <si>
    <t>BARRETO</t>
  </si>
  <si>
    <t>24110-651</t>
  </si>
  <si>
    <t>(21) 2081-3843</t>
  </si>
  <si>
    <t xml:space="preserve">AT265379 </t>
  </si>
  <si>
    <t>João</t>
  </si>
  <si>
    <t>SÃO GONÇALO</t>
  </si>
  <si>
    <t>NTCC</t>
  </si>
  <si>
    <t>MARCOS CASTILHO VIEIRA</t>
  </si>
  <si>
    <t>CRISTIANE</t>
  </si>
  <si>
    <t xml:space="preserve">contato.ntcc@gmail.com  </t>
  </si>
  <si>
    <t>DOUTOR FRANCISCO PORTELA, 2230, AP 301</t>
  </si>
  <si>
    <t>PARADA 40</t>
  </si>
  <si>
    <t>24435-135</t>
  </si>
  <si>
    <t>(021) 2609-6073</t>
  </si>
  <si>
    <t>(021) 9 9971-3615 (021)  9 6775-1269</t>
  </si>
  <si>
    <t>AT219443</t>
  </si>
  <si>
    <t>Marcos Castilho Vieira</t>
  </si>
  <si>
    <t>RIO DE JANEIRO</t>
  </si>
  <si>
    <t>M&amp;L SOLUÇÕES</t>
  </si>
  <si>
    <t>THASSIA DA SILVA OLIVEIRA BATISTA</t>
  </si>
  <si>
    <t>THASSIA</t>
  </si>
  <si>
    <t>mlsolucoeshidraulica@gmail.com</t>
  </si>
  <si>
    <t>AV DOS ITALIANOS 301 APTO 201</t>
  </si>
  <si>
    <t>ROCHA MIRANDA</t>
  </si>
  <si>
    <t>21510-102</t>
  </si>
  <si>
    <t>21 99607-6686</t>
  </si>
  <si>
    <t> 69930</t>
  </si>
  <si>
    <t xml:space="preserve">AT265429  </t>
  </si>
  <si>
    <t xml:space="preserve">TECH NIT </t>
  </si>
  <si>
    <t>TECH NIT ASSIST TEC COM E REP. LTDA</t>
  </si>
  <si>
    <t>WILSON</t>
  </si>
  <si>
    <t>technitltda@gmail.com</t>
  </si>
  <si>
    <t>R NOSSA SENHORA DAS GRACAS, 649</t>
  </si>
  <si>
    <t>RAMOS</t>
  </si>
  <si>
    <t>21031-611</t>
  </si>
  <si>
    <t>(021) 9 7636-3096</t>
  </si>
  <si>
    <t>AT228321</t>
  </si>
  <si>
    <t>NOVA IGUAÇU</t>
  </si>
  <si>
    <t>PAULISTA ASSENTOS</t>
  </si>
  <si>
    <t>L R DA SILVA ASSENTOS E REPAROS HID</t>
  </si>
  <si>
    <t>LINCOLN</t>
  </si>
  <si>
    <t>paulistahidraulica@gmail.com</t>
  </si>
  <si>
    <t>AV DOUTOR LUIZ GUIMARAES 540</t>
  </si>
  <si>
    <t>26210-022</t>
  </si>
  <si>
    <t xml:space="preserve">(021)3102-5898 </t>
  </si>
  <si>
    <t>(21)9 7932-3173</t>
  </si>
  <si>
    <t>AT286556</t>
  </si>
  <si>
    <t xml:space="preserve">VOLTA REDONDA </t>
  </si>
  <si>
    <t xml:space="preserve">MARIDO DE ALUGUEL FAZ TUDO NO LAR </t>
  </si>
  <si>
    <t>JULIANA OLIVEIRA DA COSTA ME</t>
  </si>
  <si>
    <t>GLAUCO</t>
  </si>
  <si>
    <t>ghc1973@gmail.com</t>
  </si>
  <si>
    <t>R TREZENTOS E DEZESSEIS,33</t>
  </si>
  <si>
    <t>SESSENTA</t>
  </si>
  <si>
    <t>27256-280</t>
  </si>
  <si>
    <t>(24) 98823-1526</t>
  </si>
  <si>
    <t>AT245405</t>
  </si>
  <si>
    <t>Glauco</t>
  </si>
  <si>
    <t>ACCO_EF7E73F6-00A4-4061-BF18-4C663E96B258</t>
  </si>
  <si>
    <t>RN</t>
  </si>
  <si>
    <t>CAICO</t>
  </si>
  <si>
    <t>CASA &amp; REPAROS</t>
  </si>
  <si>
    <t>CASA &amp; REPAROS LTDA</t>
  </si>
  <si>
    <t>IGOR</t>
  </si>
  <si>
    <t>casaereparocaico@gmail.com</t>
  </si>
  <si>
    <t>R PIRES FERREIRA 445</t>
  </si>
  <si>
    <t>59300-000</t>
  </si>
  <si>
    <t>(84)9 9495-0770</t>
  </si>
  <si>
    <t xml:space="preserve">AT265367     </t>
  </si>
  <si>
    <t xml:space="preserve">Igor Breno Mariz Barreto </t>
  </si>
  <si>
    <t>NATAL</t>
  </si>
  <si>
    <t>REI DAS VALVULAS</t>
  </si>
  <si>
    <t>REI DAS VALVULAS ALECRIM LTDA</t>
  </si>
  <si>
    <t>JOSE ANTONIO/MIRA</t>
  </si>
  <si>
    <t>garantia.reidasvalvulas@hotmail.com</t>
  </si>
  <si>
    <t>AVENIDA PRESIDENTE BANDEIRA, 776</t>
  </si>
  <si>
    <t>ALECRIM</t>
  </si>
  <si>
    <t>59030-200</t>
  </si>
  <si>
    <t>(084) 3223-1021</t>
  </si>
  <si>
    <t>(084) 3213-7337</t>
  </si>
  <si>
    <t>AT251209</t>
  </si>
  <si>
    <t>ACCO_E40EFFD3-E127-4A4D-846B-FF268AD7DE36</t>
  </si>
  <si>
    <t>José Antonio da Silva e Jonas da Silva</t>
  </si>
  <si>
    <t>REI DAS VALVULAS LTDA</t>
  </si>
  <si>
    <t>AVENIDA ENG. R FREIRE, 2632</t>
  </si>
  <si>
    <t>CAPIM MACIO</t>
  </si>
  <si>
    <t>59082-175</t>
  </si>
  <si>
    <t>(084) 3025-7238</t>
  </si>
  <si>
    <t>(084) 98147-5497</t>
  </si>
  <si>
    <t>AT250169</t>
  </si>
  <si>
    <t>MOSSORÓ</t>
  </si>
  <si>
    <t xml:space="preserve">ACONSTRUMÓVEIS        </t>
  </si>
  <si>
    <t>J &amp; E MAT CONSTR E MOVEIS LTDA</t>
  </si>
  <si>
    <t>JOAO JUARES</t>
  </si>
  <si>
    <t xml:space="preserve">aconstrumoveis@hotmail.com  </t>
  </si>
  <si>
    <t>AV ALBERTO MARANHAO, 853</t>
  </si>
  <si>
    <t>ALTO DA CONCEICAO</t>
  </si>
  <si>
    <t>59600-485</t>
  </si>
  <si>
    <t>(084) 3317-2024</t>
  </si>
  <si>
    <t>(084) 9 9991-1887</t>
  </si>
  <si>
    <t>AT97083</t>
  </si>
  <si>
    <t>ACCO_6348BDAC-53AC-4B20-AAF8-87DA248FBA68</t>
  </si>
  <si>
    <t>João Juarez Dantas</t>
  </si>
  <si>
    <t>SE</t>
  </si>
  <si>
    <t>ARACAJU</t>
  </si>
  <si>
    <t xml:space="preserve">K Hydráulica </t>
  </si>
  <si>
    <t>ALEX</t>
  </si>
  <si>
    <t>KHYDRAULICAELETRICA@GMAIL.COM</t>
  </si>
  <si>
    <t>R DEP MATOS TELES 441</t>
  </si>
  <si>
    <t>LUZIA</t>
  </si>
  <si>
    <t>49048-070</t>
  </si>
  <si>
    <t>(79) 99611-1953</t>
  </si>
  <si>
    <t>AT279143</t>
  </si>
  <si>
    <t xml:space="preserve">Alex dos Reis Santos </t>
  </si>
  <si>
    <t>RS</t>
  </si>
  <si>
    <t>CANELA</t>
  </si>
  <si>
    <t>SOLUÇÕES SERVIÇOS</t>
  </si>
  <si>
    <t>UILI DOS SANTOS DE SOUZA</t>
  </si>
  <si>
    <t>UILI/MARIANE</t>
  </si>
  <si>
    <t>ussouza@hotmail.com</t>
  </si>
  <si>
    <t>AV CONEGO JOAO MARCHESI, 4470</t>
  </si>
  <si>
    <t>CANELINHA</t>
  </si>
  <si>
    <t>95680-000</t>
  </si>
  <si>
    <t>(79) 99611-1953lages(79) 99611-1953</t>
  </si>
  <si>
    <t>(054) 9 9946-8168</t>
  </si>
  <si>
    <t>AT219762</t>
  </si>
  <si>
    <t>ACCO_3B21F38D-FBAA-4DB7-B3F4-6E008EDC1009</t>
  </si>
  <si>
    <t>Uili dos Santos de Souza</t>
  </si>
  <si>
    <t>CAXIAS DO SUL</t>
  </si>
  <si>
    <t>SOLUÇÃO MATERIAIS HIDRÁULICOS</t>
  </si>
  <si>
    <t>JLS MANUTENCAO E INSTALACOES LTDA</t>
  </si>
  <si>
    <t>JORGE</t>
  </si>
  <si>
    <t>jorgel58@live.com</t>
  </si>
  <si>
    <t>R MARQUES DO HERVAL, 710</t>
  </si>
  <si>
    <t>95020-260</t>
  </si>
  <si>
    <t>(054) 3419-3090</t>
  </si>
  <si>
    <t>(054) 9 9972-9059</t>
  </si>
  <si>
    <t>AT228320</t>
  </si>
  <si>
    <t xml:space="preserve">PASSO FUNDO </t>
  </si>
  <si>
    <t>CHARLES DUARTE OLIVEIRA ME</t>
  </si>
  <si>
    <t>CHARLES</t>
  </si>
  <si>
    <t>hidrareparopf@gmail.com</t>
  </si>
  <si>
    <t>R OTAVIO ROCHA 1335 loja 2</t>
  </si>
  <si>
    <t>PETROPOLIS</t>
  </si>
  <si>
    <t xml:space="preserve">99051-360
</t>
  </si>
  <si>
    <t>(54) 3311-1276</t>
  </si>
  <si>
    <t>(54) 99959-4947</t>
  </si>
  <si>
    <t>AT238003</t>
  </si>
  <si>
    <t>Charles</t>
  </si>
  <si>
    <t>PORTO ALEGRE</t>
  </si>
  <si>
    <t>SANDRO GERHARDT CAMBOIM ME</t>
  </si>
  <si>
    <t>SANDRO</t>
  </si>
  <si>
    <t>sandrogc.2975@gmail.com</t>
  </si>
  <si>
    <t>R DOS MAIAS 1307</t>
  </si>
  <si>
    <t>RUBEM BERTA</t>
  </si>
  <si>
    <t>91170-200</t>
  </si>
  <si>
    <t>(51) 99765-9934</t>
  </si>
  <si>
    <t>(51) 99183 5578</t>
  </si>
  <si>
    <t>Sandro</t>
  </si>
  <si>
    <t>Sandro Gerhardt Camboim</t>
  </si>
  <si>
    <t>SANTA CRUZ DO SUL</t>
  </si>
  <si>
    <t>BORGON MAT E SERVICOS P CONST LTDA</t>
  </si>
  <si>
    <t>CRISTIANO</t>
  </si>
  <si>
    <t>BORGON.MSC@GMAIL.COM</t>
  </si>
  <si>
    <t>R DA FLORA 132</t>
  </si>
  <si>
    <t>(51) 99533-7050</t>
  </si>
  <si>
    <t>at269479</t>
  </si>
  <si>
    <t>Não tem interesse</t>
  </si>
  <si>
    <t>SANTA ROSA</t>
  </si>
  <si>
    <t xml:space="preserve">DS INSTALAÇÕES </t>
  </si>
  <si>
    <t>DALVANI DOS SANTOS</t>
  </si>
  <si>
    <t>DALVANI/ELISANGELA</t>
  </si>
  <si>
    <t>DALVANIDOSSANTOS@YAHOO.COM.BR</t>
  </si>
  <si>
    <t>R CORONEL BORGES FORTES, 615</t>
  </si>
  <si>
    <t>Centro</t>
  </si>
  <si>
    <t>98.780-693</t>
  </si>
  <si>
    <t>(55) 2120-5258</t>
  </si>
  <si>
    <t>AT285623</t>
  </si>
  <si>
    <t>TAQUARA</t>
  </si>
  <si>
    <t>SILVEIRA HIDRÁULICO</t>
  </si>
  <si>
    <t>CLEBER BERNARDES DA SILVEIRA</t>
  </si>
  <si>
    <t>CLEBER</t>
  </si>
  <si>
    <t>bernardesdasilveirac@gmail.com</t>
  </si>
  <si>
    <t>RUA ERNESTO BERGOLD 1981</t>
  </si>
  <si>
    <t>MUNDO NOVO</t>
  </si>
  <si>
    <t>95607-760</t>
  </si>
  <si>
    <t>(051) 9 9840-0261</t>
  </si>
  <si>
    <t>RR</t>
  </si>
  <si>
    <t>BOA VISTA</t>
  </si>
  <si>
    <t>M C S DA SILVA EIRELI</t>
  </si>
  <si>
    <t>AILTON</t>
  </si>
  <si>
    <t>assistenciatecnica.r2@gmail.com</t>
  </si>
  <si>
    <t>R GUARDA TERR NEL ALBUQUERQUE</t>
  </si>
  <si>
    <t>LIBERDADE</t>
  </si>
  <si>
    <t>69309-099</t>
  </si>
  <si>
    <t>(95) 3625-7863</t>
  </si>
  <si>
    <t>(95) 98105-7599</t>
  </si>
  <si>
    <t>AT248750</t>
  </si>
  <si>
    <t>SC</t>
  </si>
  <si>
    <t xml:space="preserve">BRAÇO DO NORTE </t>
  </si>
  <si>
    <t xml:space="preserve">EDUARDO MAIA </t>
  </si>
  <si>
    <t>EDUARDO MAIA MACHADO E CIA LTDA</t>
  </si>
  <si>
    <t>EDUARDO</t>
  </si>
  <si>
    <t>amreparoshidraulicos@hotmail.com</t>
  </si>
  <si>
    <t>ROD SC 439, 2026</t>
  </si>
  <si>
    <t>LADO DA UNIAO</t>
  </si>
  <si>
    <t>88.750-000</t>
  </si>
  <si>
    <t>(48) 3658-5321</t>
  </si>
  <si>
    <t>(48) 99604-9870</t>
  </si>
  <si>
    <t>AT239264</t>
  </si>
  <si>
    <t>Eduardo</t>
  </si>
  <si>
    <t>ACCO_8333E5C8É74B-43D8-A7D6-5BDF5B938B3E</t>
  </si>
  <si>
    <t>CHAPECO</t>
  </si>
  <si>
    <t xml:space="preserve">CASA HIDRALUZ </t>
  </si>
  <si>
    <t>CASA HIDRALUZ MAT CONSTR LTDA</t>
  </si>
  <si>
    <t>BRUNO</t>
  </si>
  <si>
    <t>nfe@casahidraluz.com.br</t>
  </si>
  <si>
    <t>AV SAO PEDRO, 1280 E</t>
  </si>
  <si>
    <t>SAO CRISTOVAO</t>
  </si>
  <si>
    <t>89803-400</t>
  </si>
  <si>
    <t>(049) 3322-4468</t>
  </si>
  <si>
    <t>(049) 9 9977-7798 (049) 3328-9061 (049) 9 8808-3359</t>
  </si>
  <si>
    <t>AT54593</t>
  </si>
  <si>
    <t>Bruno Henrique Danzer</t>
  </si>
  <si>
    <t>ADEMIR PAVAN</t>
  </si>
  <si>
    <t>ADEMIR PAVAN INTALAÇÕES HIDRÁULICAS</t>
  </si>
  <si>
    <t xml:space="preserve">ADEMIR / BERNARDO </t>
  </si>
  <si>
    <t>luciana</t>
  </si>
  <si>
    <t>R CARLOS GOMES, 320, E</t>
  </si>
  <si>
    <t>89804-020</t>
  </si>
  <si>
    <t>(49) 99987-5802</t>
  </si>
  <si>
    <t>-</t>
  </si>
  <si>
    <t>JOINVILLE</t>
  </si>
  <si>
    <t>SOLUÇÕES HIDRAULICAS</t>
  </si>
  <si>
    <t>SOLUCOES HID COM MAT HID LTDA</t>
  </si>
  <si>
    <t>JOSE MARIO/GISLAINY</t>
  </si>
  <si>
    <t>compras@solucoeshidraulicas.com.br</t>
  </si>
  <si>
    <t>RUA GRACIOSA, 600</t>
  </si>
  <si>
    <t>GUANABARA</t>
  </si>
  <si>
    <t>89207-100</t>
  </si>
  <si>
    <t>(047) 3436-0576 (047) 3028-0577</t>
  </si>
  <si>
    <t xml:space="preserve">(047) 3426-1568 </t>
  </si>
  <si>
    <t>AT13951</t>
  </si>
  <si>
    <t>José, Eduardo e Valmir</t>
  </si>
  <si>
    <t>ACCO_544A0454-105A-4405-B28A-BCA58AD85C3F</t>
  </si>
  <si>
    <t>2018 e 2019</t>
  </si>
  <si>
    <t>2018- Natanael Oberthier Kortzbein              2019 Eduardo Zelaschi Ferreira              2019 Valmir José Londequisti</t>
  </si>
  <si>
    <t>CRICIUMA</t>
  </si>
  <si>
    <t>ACQUATEK</t>
  </si>
  <si>
    <t>PAMELA PEREIRA JOAO</t>
  </si>
  <si>
    <t>PAMELA/RICHARD</t>
  </si>
  <si>
    <t xml:space="preserve">acquatek.adm@gmail.com  </t>
  </si>
  <si>
    <t>R PARAÍBA, 225</t>
  </si>
  <si>
    <t>PRÓSPERA</t>
  </si>
  <si>
    <t>88813-065</t>
  </si>
  <si>
    <t xml:space="preserve">(048) 3413-7368   </t>
  </si>
  <si>
    <t>(048) 9 9603-3344</t>
  </si>
  <si>
    <t>AT201863</t>
  </si>
  <si>
    <t>Richard</t>
  </si>
  <si>
    <t>ACCO_BCEEB0B8-E64D-40D2-A034-817D5EF535A6</t>
  </si>
  <si>
    <t>Richard Mendes Idalino</t>
  </si>
  <si>
    <t>LAGES</t>
  </si>
  <si>
    <t>DIOMISON CRUZ</t>
  </si>
  <si>
    <t>DIOMISON CRUZ PEREIRA</t>
  </si>
  <si>
    <t>DIOMISON</t>
  </si>
  <si>
    <t>diomison@outlook.com.br</t>
  </si>
  <si>
    <t>RUA ROCHA POMBO</t>
  </si>
  <si>
    <t>RIO DO SUL</t>
  </si>
  <si>
    <t>89167-009</t>
  </si>
  <si>
    <t>(049) 9 9967-2720</t>
  </si>
  <si>
    <t>(049) 9 9926 5803</t>
  </si>
  <si>
    <t>AT213817</t>
  </si>
  <si>
    <t>Diomison</t>
  </si>
  <si>
    <t>ACCO_45AEFDE1-A7CF-41DC-BF5D-9903F94F028A</t>
  </si>
  <si>
    <t>Diomison Cruz Pereira</t>
  </si>
  <si>
    <t>PORTO BELO</t>
  </si>
  <si>
    <t>FORTE REPAROS</t>
  </si>
  <si>
    <t>FORTE REPAROS LTDA</t>
  </si>
  <si>
    <t>JOSE/SILVANA</t>
  </si>
  <si>
    <t>fortereparossc@gmail.com</t>
  </si>
  <si>
    <t>AV HIRONILDO CONCEICAO DOS SANTOS, 131 - SALA 7</t>
  </si>
  <si>
    <t>PEREQUÊ</t>
  </si>
  <si>
    <t>88210-000</t>
  </si>
  <si>
    <t>(047) 9 8844-7297</t>
  </si>
  <si>
    <t>AT214777</t>
  </si>
  <si>
    <t>ACCO_91FF1F1B-BCA6-4EB7-9894-630C50C6D1C6</t>
  </si>
  <si>
    <t>José Ricardo Amaral Flores</t>
  </si>
  <si>
    <t>BIGUAÇU</t>
  </si>
  <si>
    <t>fortereparosfl01@gmail.com</t>
  </si>
  <si>
    <t>RUA JOAO BORN 260</t>
  </si>
  <si>
    <t>88160-074</t>
  </si>
  <si>
    <t>(048) 9 9116- 2196</t>
  </si>
  <si>
    <t xml:space="preserve">SP </t>
  </si>
  <si>
    <t>BARUERI</t>
  </si>
  <si>
    <t>HIDROBARUERI</t>
  </si>
  <si>
    <t>HIDROBARUERI COM ASS T M SANITARIOS</t>
  </si>
  <si>
    <t>JOSÉ EDNO</t>
  </si>
  <si>
    <t>HIDROBARUERI@TERRA.COM.BR</t>
  </si>
  <si>
    <t>R SANTO ANTONIO 212</t>
  </si>
  <si>
    <t>06402-000</t>
  </si>
  <si>
    <t>(11) 4163-6477</t>
  </si>
  <si>
    <t>(11) 94218-2453</t>
  </si>
  <si>
    <t>at276958</t>
  </si>
  <si>
    <t>José Edno da Silva</t>
  </si>
  <si>
    <t>IMIRIM</t>
  </si>
  <si>
    <t xml:space="preserve">HIDROSANTANA </t>
  </si>
  <si>
    <t>HIDROSANTANA COM E SERV HIDRA LTDA</t>
  </si>
  <si>
    <t>LUIS</t>
  </si>
  <si>
    <t>AV IMIRIM 877</t>
  </si>
  <si>
    <t>02465-100</t>
  </si>
  <si>
    <t>(11) 2208- 3651</t>
  </si>
  <si>
    <t>at157749</t>
  </si>
  <si>
    <t xml:space="preserve">Luis Fernando Angi                                                Lucas Soares Ribeiro </t>
  </si>
  <si>
    <t>NOVA SHOCK NORTE LTDA</t>
  </si>
  <si>
    <t>ROBERTO</t>
  </si>
  <si>
    <t>SHOCKNORTE@GMAIL.COM</t>
  </si>
  <si>
    <t>RUA CONS SARAIVA 543</t>
  </si>
  <si>
    <t>SANTANA</t>
  </si>
  <si>
    <t>02037-021</t>
  </si>
  <si>
    <t>(11) 2979-8915</t>
  </si>
  <si>
    <t>at277674</t>
  </si>
  <si>
    <t xml:space="preserve">CARLOS DANIEL DE ALMEIDA   </t>
  </si>
  <si>
    <t>MAUÁ</t>
  </si>
  <si>
    <t>MOREIRA COM DE MATL HIDR LTDA ME</t>
  </si>
  <si>
    <t>SAMARA/DANIEL</t>
  </si>
  <si>
    <t>casadoreparo@gmail.com</t>
  </si>
  <si>
    <t>AV GETULIO VARGAS,68</t>
  </si>
  <si>
    <t>VILA GUARANI</t>
  </si>
  <si>
    <t>09310-180</t>
  </si>
  <si>
    <t>(11) 95984 5451</t>
  </si>
  <si>
    <t>at63764</t>
  </si>
  <si>
    <t>ZONA NORTE - SÃO PAULO</t>
  </si>
  <si>
    <t>HIDRATECNICA</t>
  </si>
  <si>
    <t>HIDRATECNICA HIDRAULICA LTDA</t>
  </si>
  <si>
    <t>VALERIA/GUSTAVO</t>
  </si>
  <si>
    <t>hidratecnica.assistencia@gmail.com                                   hidratecnica.vendas@gmail.com</t>
  </si>
  <si>
    <t>R DOUTOR MIRANDA DE AZEVEDO, 425</t>
  </si>
  <si>
    <t>VILA ANGLO BRASILEIRA</t>
  </si>
  <si>
    <t>05027-000</t>
  </si>
  <si>
    <t xml:space="preserve">(011) 2841-8947 </t>
  </si>
  <si>
    <t xml:space="preserve">(011) 9 8203-9773 (011) 99107-1427  (011)  97492-6191 Valéria ou Gustavo     </t>
  </si>
  <si>
    <t>AT203499</t>
  </si>
  <si>
    <t xml:space="preserve">Gustavo, Marcos, Neido 
 Pedro e Félix
</t>
  </si>
  <si>
    <t>ACCO_9C9709EC-402A-4929-AAD0-2AE149651F2E</t>
  </si>
  <si>
    <t>2018 e 2024 Márcio Gustavo da Silva                                  2018- Nelson Lourenço Maciel Junior  2019- Daniel Pinheiro Santiago de Oliveira                                                                    2019- Valdo                                                                  2024 João Vitor Santos Silva</t>
  </si>
  <si>
    <t>SPI</t>
  </si>
  <si>
    <t xml:space="preserve">JUNDIAÍ </t>
  </si>
  <si>
    <r>
      <t> </t>
    </r>
    <r>
      <rPr>
        <b/>
        <sz val="10"/>
        <color theme="1"/>
        <rFont val="Arial"/>
        <family val="2"/>
      </rPr>
      <t>MM Materiais</t>
    </r>
  </si>
  <si>
    <t xml:space="preserve">MHM GIURIATE MATERIAIS ELÉTRICOS </t>
  </si>
  <si>
    <t>MARCIO/ LUCAS</t>
  </si>
  <si>
    <t>materiaisjundiai@gmail.com</t>
  </si>
  <si>
    <t>AV. NAÇÕES UNIDAS, 456</t>
  </si>
  <si>
    <t xml:space="preserve">VILA SÃO PAULO </t>
  </si>
  <si>
    <t>13203-420</t>
  </si>
  <si>
    <t>(011) 2449-2160</t>
  </si>
  <si>
    <t>(011) 9 4023-9690</t>
  </si>
  <si>
    <t>AT241979</t>
  </si>
  <si>
    <t>Márcio, Antônio e Daniel</t>
  </si>
  <si>
    <t>ACCO_0D60E693-1F77-49C6-96AB-7BD571140F3C</t>
  </si>
  <si>
    <t>Márcio Henrique  Marchi Giuriati e Daniel Augusto de Araújo</t>
  </si>
  <si>
    <t>SOROCABA</t>
  </si>
  <si>
    <t>LUIZ LEME DA SILVA ME</t>
  </si>
  <si>
    <t>LUIZ/ELIANE</t>
  </si>
  <si>
    <t>luizlemetecnico@gmail.com</t>
  </si>
  <si>
    <t>R MAJOR JOAO ELIAS 454</t>
  </si>
  <si>
    <t>15 9 9730-2009</t>
  </si>
  <si>
    <t xml:space="preserve"> 15 99688-6536</t>
  </si>
  <si>
    <t>at276934</t>
  </si>
  <si>
    <t>Sim -confirmado</t>
  </si>
  <si>
    <t>ACCO_10E7BF12-D367-40F6-906A-C91D6A080F1B</t>
  </si>
  <si>
    <t>Luiz Leme e ElianeRosa</t>
  </si>
  <si>
    <t>MOGI MIRIM</t>
  </si>
  <si>
    <t>HIDROMAR HIDRÁULICA</t>
  </si>
  <si>
    <t>MARCIO ROBERTO VIEIRA</t>
  </si>
  <si>
    <t>MARCIO</t>
  </si>
  <si>
    <t>MRVIEIRA663@GMAIL.COM</t>
  </si>
  <si>
    <t>R TENENTE J VALPASSOS VIANA 400</t>
  </si>
  <si>
    <t>SEHAC</t>
  </si>
  <si>
    <t>13802-664</t>
  </si>
  <si>
    <t>(19) 3804-3180</t>
  </si>
  <si>
    <t>19 99728-0501</t>
  </si>
  <si>
    <t xml:space="preserve">at267521
</t>
  </si>
  <si>
    <t>Márcio</t>
  </si>
  <si>
    <t>ACCO_CDCF1C44-19A4-43D6-963D-8BEDE5EDBA3D</t>
  </si>
  <si>
    <t>APARECIDA</t>
  </si>
  <si>
    <t xml:space="preserve">FREITAS MANUTENÇÃO HIDRAULICA </t>
  </si>
  <si>
    <t>FELIPE AUGUSTO R C DE F SILVERIO</t>
  </si>
  <si>
    <t>ADRIANO</t>
  </si>
  <si>
    <t>freitassilveriomanutencao@gmail.com</t>
  </si>
  <si>
    <t>R CORONEL RODRIGO, 26 - 11A</t>
  </si>
  <si>
    <t>12570-061</t>
  </si>
  <si>
    <t>(012) 9 9622-8310</t>
  </si>
  <si>
    <t>AT233679</t>
  </si>
  <si>
    <t>Sim-confirmado</t>
  </si>
  <si>
    <t>ACCO_EDDF4127-F57E-4611-9005-E24F24E7EA7E</t>
  </si>
  <si>
    <t>CAÇAPAVA</t>
  </si>
  <si>
    <t>ANDRÉ DOS SANTOS BERNARDES</t>
  </si>
  <si>
    <t>ANDRÉ</t>
  </si>
  <si>
    <t>REPAROSDOVALE@GMAIL.COM</t>
  </si>
  <si>
    <t>R SANTO AGOSTINHO 431</t>
  </si>
  <si>
    <t>VL AUGUSTO LUIS</t>
  </si>
  <si>
    <t>12281-460</t>
  </si>
  <si>
    <t>(12) 9 9654-6263</t>
  </si>
  <si>
    <t>AT286012</t>
  </si>
  <si>
    <t>ARARAQUARA</t>
  </si>
  <si>
    <t>PAULINHO</t>
  </si>
  <si>
    <t>PAULINHO COM M CONSTR R HID LTDA EPP</t>
  </si>
  <si>
    <t>paulinho.hidraulica@ig.com.br</t>
  </si>
  <si>
    <t>AV PORTUGAL, S/N</t>
  </si>
  <si>
    <t>14801-075</t>
  </si>
  <si>
    <t>(016) 3332-0409</t>
  </si>
  <si>
    <t>(016) 9 8183-0631</t>
  </si>
  <si>
    <t>AT111804</t>
  </si>
  <si>
    <t xml:space="preserve">Paulinho </t>
  </si>
  <si>
    <t>ACCO_2A660D0C-24F7-447F-92E6-54FE5AC69EE2</t>
  </si>
  <si>
    <t>Paulo Cesar Rosin</t>
  </si>
  <si>
    <t>AMERICANA</t>
  </si>
  <si>
    <t>RJ SERVIÇOS E MONTAGENS</t>
  </si>
  <si>
    <t>MARIA RENATA MENDONCA SILVA</t>
  </si>
  <si>
    <t>RENATA/JOEL</t>
  </si>
  <si>
    <t>assistenciajoel@uol.com.br</t>
  </si>
  <si>
    <t>R IACANGA, 1274</t>
  </si>
  <si>
    <t>VILA MOLON</t>
  </si>
  <si>
    <t>13468-590</t>
  </si>
  <si>
    <t>(019) 3601-8763 (019) 3601-8767</t>
  </si>
  <si>
    <t>(019) 9 8742-0000 Cel da Loja         (019) 9 9770-3441 Joel</t>
  </si>
  <si>
    <t>AT183725</t>
  </si>
  <si>
    <t>Base : Maria Renata e Técnico Joel</t>
  </si>
  <si>
    <t>2018e 2024</t>
  </si>
  <si>
    <t>Joel Ribeiro da Silva</t>
  </si>
  <si>
    <t>OURINHOS</t>
  </si>
  <si>
    <t>HIDROFORTTI</t>
  </si>
  <si>
    <t>LUCIMAR MACHADO ME</t>
  </si>
  <si>
    <t>LUCIMAR</t>
  </si>
  <si>
    <t>hidrofortti@hotmail.com</t>
  </si>
  <si>
    <t>RUA SAO PAULO 182</t>
  </si>
  <si>
    <t>19900-051</t>
  </si>
  <si>
    <t>(018) 3323-3078</t>
  </si>
  <si>
    <t>(018) 9 9741-1935</t>
  </si>
  <si>
    <t>AT228313</t>
  </si>
  <si>
    <t>ACCO_D5445000-938D-4675-A5E6-E270116CD970</t>
  </si>
  <si>
    <t>LUCIMAR MACHADO</t>
  </si>
  <si>
    <t>MARILIA</t>
  </si>
  <si>
    <t xml:space="preserve">União </t>
  </si>
  <si>
    <t>KELI APARECIDA NEVES DA ROSA</t>
  </si>
  <si>
    <t>IAGO/ROGÉRIO</t>
  </si>
  <si>
    <t>uniaoassistec@gmail.com</t>
  </si>
  <si>
    <t>R QUINZE DE NOVEMBRO, 1630</t>
  </si>
  <si>
    <t>SOMENZARI</t>
  </si>
  <si>
    <t>17506-020</t>
  </si>
  <si>
    <t>(014) 3433-4827</t>
  </si>
  <si>
    <t>(014) 99870-1402</t>
  </si>
  <si>
    <t>AT217723</t>
  </si>
  <si>
    <t>2018 Gabriel Inacio Pedro Nove                                              2018 Luciano de Oliveira Boza                    2024 Yago Rogério Neves da Rosa</t>
  </si>
  <si>
    <t>BAURU</t>
  </si>
  <si>
    <t>HIDROFLEX</t>
  </si>
  <si>
    <t>NELSON SALVADOR JUNIOR</t>
  </si>
  <si>
    <t>NELSON/CIDINHA</t>
  </si>
  <si>
    <t>hidro_flex@hotmail.com</t>
  </si>
  <si>
    <t>R ALFREDO RUIZ, 5-7</t>
  </si>
  <si>
    <t>17015-120</t>
  </si>
  <si>
    <t>(014) 3214-4041</t>
  </si>
  <si>
    <t>(014) 3018-5480</t>
  </si>
  <si>
    <t>AT217717</t>
  </si>
  <si>
    <t>Nelson Salvador Junior
Gabriel Salvador</t>
  </si>
  <si>
    <t>ACCO_B10478F9-DBBA-493A-86E7-20ABE6C5AE92</t>
  </si>
  <si>
    <t>Nelson Salvador Junior e Gabriel Salvador</t>
  </si>
  <si>
    <t>RIBEIRAO PRETO</t>
  </si>
  <si>
    <t>R CEARA, 824</t>
  </si>
  <si>
    <t>CAMPOS ELISEOS</t>
  </si>
  <si>
    <t>14080-290</t>
  </si>
  <si>
    <t>(016) 9 9795-7616</t>
  </si>
  <si>
    <t>AT204093</t>
  </si>
  <si>
    <t>Paulo Cesar Rosin JR</t>
  </si>
  <si>
    <t>FÊNIX SERVIÇOS</t>
  </si>
  <si>
    <t>NATIELE STEPHANIE VIANA DE ANDRADE</t>
  </si>
  <si>
    <t>NATIELE</t>
  </si>
  <si>
    <t>NATIELESTEPHANIE@GMAIL.COM</t>
  </si>
  <si>
    <t>RUA CHILE 1026 APTO 44</t>
  </si>
  <si>
    <t>COND ITAMARATY</t>
  </si>
  <si>
    <t>14029-615</t>
  </si>
  <si>
    <t>(016)9 9458-0906</t>
  </si>
  <si>
    <t>AT286035</t>
  </si>
  <si>
    <t xml:space="preserve">SÃO JOSÉ DO RIO PRETO </t>
  </si>
  <si>
    <t>FAGUS</t>
  </si>
  <si>
    <t>ELETRICIDADE E HIDRAULICA FAGUS LTDA</t>
  </si>
  <si>
    <t>GUSTAVO</t>
  </si>
  <si>
    <t>contato@fagusreparos.com.br</t>
  </si>
  <si>
    <t>R INDEPENDENCIA, 2610</t>
  </si>
  <si>
    <t>15.010-110</t>
  </si>
  <si>
    <t>(17) 3231-6393</t>
  </si>
  <si>
    <t>AT207722</t>
  </si>
  <si>
    <t>DAVI RIBEIRO ZAMONELI
GUSTAVO SUZUKI BAIO
MILTON CARLOS VIEIRA</t>
  </si>
  <si>
    <t xml:space="preserve">Milton Carlos Vieira </t>
  </si>
  <si>
    <t>ADAMANTINA</t>
  </si>
  <si>
    <t>ARB COM E SERV TEC LTDA</t>
  </si>
  <si>
    <t>AUTORIZADA.ADAMANTINA@GMAIL.COM</t>
  </si>
  <si>
    <t>R AUGUSTO MENEGASSI 146</t>
  </si>
  <si>
    <t>CONJUNTO HABITACIONAL OITI</t>
  </si>
  <si>
    <t>17803-058</t>
  </si>
  <si>
    <t>(18) 9609-5537</t>
  </si>
  <si>
    <t>at279807</t>
  </si>
  <si>
    <t>ANDRÉ RICARDO BRITO</t>
  </si>
  <si>
    <t>PRESIDENTE PRUDENTE</t>
  </si>
  <si>
    <t>SHOW DE BANHO</t>
  </si>
  <si>
    <t>MEROLA SHOW DE BANHO LTDA</t>
  </si>
  <si>
    <t>AILTON/SUSI</t>
  </si>
  <si>
    <t>contato@showdebanho.com.br</t>
  </si>
  <si>
    <t>R SIQUEIRA CAMPOS, 1039 - SALA 2</t>
  </si>
  <si>
    <t xml:space="preserve">VILA NOVA </t>
  </si>
  <si>
    <t>19010-062</t>
  </si>
  <si>
    <t>(018) 3203-4240</t>
  </si>
  <si>
    <t>(018) 9 9632-5726</t>
  </si>
  <si>
    <t>AT211837</t>
  </si>
  <si>
    <t>ACCO_3EE18F4F-175B-4091-BF21-7AAECB41B827</t>
  </si>
  <si>
    <t>2019 Ailton Merola                                         2024 Gustavo Novais Merola</t>
  </si>
  <si>
    <t>SANTOS</t>
  </si>
  <si>
    <t>INSTALADORA GOMES</t>
  </si>
  <si>
    <t>A G DE SOUSA JUNIOR</t>
  </si>
  <si>
    <t>CARLA/JUNIOR</t>
  </si>
  <si>
    <t xml:space="preserve">instalgomes@terra.com.br    </t>
  </si>
  <si>
    <t>R CAMPOS MELO, 98 - LOJA 2</t>
  </si>
  <si>
    <t>MACUCO</t>
  </si>
  <si>
    <t>11015-010</t>
  </si>
  <si>
    <t>(013) 3235-4873</t>
  </si>
  <si>
    <t>AT45117</t>
  </si>
  <si>
    <t>Junior e Paulo</t>
  </si>
  <si>
    <t>ACCO_0064B91B-2C9C-4642-8270-A0D8AA42073D</t>
  </si>
  <si>
    <t>Amadeu Gomes de Sousa Junior</t>
  </si>
  <si>
    <t>VOTUPORANGA</t>
  </si>
  <si>
    <t>HIDRACOL</t>
  </si>
  <si>
    <t>M F DE SOUZA VOTUPORANGA</t>
  </si>
  <si>
    <t>RODRIGO/FATIMA</t>
  </si>
  <si>
    <t>hidracol@terra.com.br  </t>
  </si>
  <si>
    <t>R PERNAMBUCO, 3813</t>
  </si>
  <si>
    <t>15501-095</t>
  </si>
  <si>
    <t>(017) 3421-1080</t>
  </si>
  <si>
    <t>(017) 9 8803-1995</t>
  </si>
  <si>
    <t>AT44171</t>
  </si>
  <si>
    <t>Rafael</t>
  </si>
  <si>
    <t>ACCO_19B26C0D-E095-497B-A23F-5154DA1338D6</t>
  </si>
  <si>
    <t>2019  Rodrigo Ribeiro de Souza                                  2024 Rafael de Sousa Siqueira</t>
  </si>
  <si>
    <t>TO</t>
  </si>
  <si>
    <t>ARAGUAINA</t>
  </si>
  <si>
    <t>SANDES &amp; OLIVEIRA</t>
  </si>
  <si>
    <t>SANDES &amp; OLIVEIRA LTDA</t>
  </si>
  <si>
    <t>PEDRO</t>
  </si>
  <si>
    <t>hidro-metais@bol.com.br</t>
  </si>
  <si>
    <t>R 01 DE JANEIRO, 1268</t>
  </si>
  <si>
    <t>77803-140</t>
  </si>
  <si>
    <t>(063) 3421-4697</t>
  </si>
  <si>
    <t>(063) 9202-1900</t>
  </si>
  <si>
    <t>AT228322</t>
  </si>
  <si>
    <t>ACCO_963D9A4D-FDC3-46D2-B2E7-E4CE09AD2CC5</t>
  </si>
  <si>
    <t>DF</t>
  </si>
  <si>
    <t>BRASÍLIA</t>
  </si>
  <si>
    <t>ACQUAPRESS</t>
  </si>
  <si>
    <t>ACQUAPRESS CONSTRUCAO E INSTALACOES LTDA</t>
  </si>
  <si>
    <t>ANTONIO CLAUDIO</t>
  </si>
  <si>
    <t>acquapress3@gmail.com</t>
  </si>
  <si>
    <t>QD CCSW 6 BL B/C SALA 37</t>
  </si>
  <si>
    <t>SETOR SUDOESTE</t>
  </si>
  <si>
    <t>70680-650</t>
  </si>
  <si>
    <t>(061) 3222-5206</t>
  </si>
  <si>
    <t>AT252477</t>
  </si>
  <si>
    <t>ACCO_8DBD6B7D-9AC9-4870-B213-37B9AC112EF0</t>
  </si>
  <si>
    <t>Antônio Cláudio de Carvalho</t>
  </si>
  <si>
    <t>ZINCO COM VAREJISTA DE FERRAGENS</t>
  </si>
  <si>
    <t>NILDE</t>
  </si>
  <si>
    <t>shoppreparos@gmail.com</t>
  </si>
  <si>
    <t>Q 204 PRACA PARDAL LOTE 02</t>
  </si>
  <si>
    <t>SUL (AGUAS CLARAS)</t>
  </si>
  <si>
    <t>71939-540</t>
  </si>
  <si>
    <t>61 3047-2727</t>
  </si>
  <si>
    <t>at286038</t>
  </si>
  <si>
    <t>BSB REPAROS</t>
  </si>
  <si>
    <t>BSB REPAROS E MANUTENCAO EIRELI ME</t>
  </si>
  <si>
    <t>SIMONE/ JOSE CARLOS</t>
  </si>
  <si>
    <t>bsb-reparos@hotmail.com</t>
  </si>
  <si>
    <t>QNN 22 CJ O LT 37</t>
  </si>
  <si>
    <t>CEILANDIA SUL</t>
  </si>
  <si>
    <t>72220-224</t>
  </si>
  <si>
    <t>(061) 3376-0551</t>
  </si>
  <si>
    <t>(061)9 8225-9196</t>
  </si>
  <si>
    <t>AT109172</t>
  </si>
  <si>
    <t>Noelton e José Carlos</t>
  </si>
  <si>
    <t>José Carlos dos Santos</t>
  </si>
  <si>
    <t>Tempo de Credenciamento</t>
  </si>
  <si>
    <t>Qde de Postos</t>
  </si>
  <si>
    <t>Percentual</t>
  </si>
  <si>
    <t xml:space="preserve">0 a 5 </t>
  </si>
  <si>
    <t xml:space="preserve">6 a 10 </t>
  </si>
  <si>
    <t xml:space="preserve">11 a 15 </t>
  </si>
  <si>
    <t>16 a 20</t>
  </si>
  <si>
    <t>21 a 25</t>
  </si>
  <si>
    <t>26 a 30</t>
  </si>
  <si>
    <t xml:space="preserve">total </t>
  </si>
  <si>
    <t>Antes</t>
  </si>
  <si>
    <t>Agora</t>
  </si>
  <si>
    <t>Prazo de Pagamento 15/20  dias</t>
  </si>
  <si>
    <t>Pago Instalação de análise e reposição</t>
  </si>
  <si>
    <t>Apenas na reposição se estiver na garantia</t>
  </si>
  <si>
    <t>Pagavamos Improcedente</t>
  </si>
  <si>
    <t xml:space="preserve">Sob análise </t>
  </si>
  <si>
    <t>Liberado análise em revendas e construtoras</t>
  </si>
  <si>
    <t xml:space="preserve">sob análise </t>
  </si>
  <si>
    <t>SIM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</si>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</sst>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Segoe U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242424"/>
      <name val="Segoe UI"/>
      <family val="2"/>
    </font>
    <font>
      <sz val="9"/>
      <color rgb="FF000000"/>
      <name val="Calibri Light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color rgb="FF333333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u/>
      <sz val="10"/>
      <name val="Arial"/>
      <family val="2"/>
    </font>
    <font>
      <sz val="11"/>
      <color rgb="FF2B2E2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7" fillId="0" borderId="5" xfId="2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8" fillId="0" borderId="0" xfId="0" applyFont="1"/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4" fontId="0" fillId="0" borderId="1" xfId="0" applyNumberFormat="1" applyBorder="1"/>
    <xf numFmtId="0" fontId="5" fillId="0" borderId="5" xfId="0" applyFont="1" applyBorder="1" applyAlignment="1">
      <alignment horizontal="left" wrapText="1"/>
    </xf>
    <xf numFmtId="0" fontId="8" fillId="0" borderId="1" xfId="0" applyFont="1" applyBorder="1"/>
    <xf numFmtId="0" fontId="4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 wrapText="1"/>
    </xf>
    <xf numFmtId="0" fontId="22" fillId="0" borderId="9" xfId="0" applyFont="1" applyBorder="1" applyAlignment="1">
      <alignment horizontal="center"/>
    </xf>
    <xf numFmtId="1" fontId="1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8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2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9" fillId="0" borderId="1" xfId="0" applyFont="1" applyBorder="1"/>
    <xf numFmtId="0" fontId="5" fillId="0" borderId="1" xfId="0" applyFont="1" applyBorder="1" applyAlignment="1">
      <alignment horizontal="left" wrapText="1"/>
    </xf>
    <xf numFmtId="14" fontId="0" fillId="0" borderId="0" xfId="0" applyNumberFormat="1"/>
    <xf numFmtId="0" fontId="19" fillId="0" borderId="1" xfId="0" applyFont="1" applyBorder="1"/>
    <xf numFmtId="0" fontId="18" fillId="0" borderId="1" xfId="0" applyFont="1" applyBorder="1"/>
    <xf numFmtId="0" fontId="7" fillId="0" borderId="5" xfId="2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8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1" fillId="0" borderId="1" xfId="0" applyFont="1" applyBorder="1"/>
    <xf numFmtId="14" fontId="4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17" fillId="0" borderId="1" xfId="0" applyFont="1" applyBorder="1"/>
    <xf numFmtId="0" fontId="4" fillId="0" borderId="7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wrapText="1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28" fillId="0" borderId="1" xfId="1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28" fillId="0" borderId="1" xfId="1" applyFont="1" applyBorder="1" applyAlignment="1">
      <alignment horizontal="left" vertical="center"/>
    </xf>
    <xf numFmtId="0" fontId="28" fillId="0" borderId="0" xfId="1" applyFont="1" applyFill="1" applyAlignment="1">
      <alignment wrapText="1"/>
    </xf>
    <xf numFmtId="0" fontId="1" fillId="0" borderId="1" xfId="1" applyBorder="1" applyAlignment="1">
      <alignment horizontal="left" vertical="center"/>
    </xf>
    <xf numFmtId="0" fontId="29" fillId="0" borderId="0" xfId="0" applyFont="1"/>
    <xf numFmtId="0" fontId="29" fillId="0" borderId="1" xfId="0" applyFont="1" applyBorder="1"/>
    <xf numFmtId="0" fontId="1" fillId="0" borderId="1" xfId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7" fillId="4" borderId="5" xfId="2" applyFont="1" applyFill="1" applyBorder="1" applyAlignment="1">
      <alignment horizontal="left" wrapText="1"/>
    </xf>
    <xf numFmtId="0" fontId="30" fillId="5" borderId="0" xfId="0" applyFont="1" applyFill="1" applyAlignment="1">
      <alignment horizontal="center"/>
    </xf>
    <xf numFmtId="9" fontId="0" fillId="0" borderId="1" xfId="0" applyNumberFormat="1" applyBorder="1" applyAlignment="1">
      <alignment horizontal="center"/>
    </xf>
    <xf numFmtId="0" fontId="25" fillId="3" borderId="2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wrapText="1"/>
    </xf>
    <xf numFmtId="0" fontId="32" fillId="0" borderId="5" xfId="0" applyFont="1" applyBorder="1" applyAlignment="1">
      <alignment horizontal="left" wrapText="1"/>
    </xf>
    <xf numFmtId="0" fontId="32" fillId="4" borderId="5" xfId="0" applyFont="1" applyFill="1" applyBorder="1" applyAlignment="1">
      <alignment horizontal="left" wrapText="1"/>
    </xf>
    <xf numFmtId="0" fontId="32" fillId="0" borderId="5" xfId="0" applyFont="1" applyBorder="1" applyAlignment="1">
      <alignment horizontal="left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5" fillId="0" borderId="5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2" fillId="0" borderId="5" xfId="0" applyFont="1" applyFill="1" applyBorder="1" applyAlignment="1">
      <alignment horizontal="left" wrapText="1"/>
    </xf>
  </cellXfs>
  <cellStyles count="3">
    <cellStyle name="Bom" xfId="2" builtinId="26"/>
    <cellStyle name="Hiperlink" xfId="1" builtinId="8"/>
    <cellStyle name="Normal" xfId="0" builtinId="0"/>
  </cellStyles>
  <dxfs count="20">
    <dxf>
      <font>
        <color theme="7" tint="-0.499984740745262"/>
      </font>
      <fill>
        <patternFill>
          <fgColor theme="7" tint="0.79995117038483843"/>
          <bgColor theme="7" tint="0.79998168889431442"/>
        </patternFill>
      </fill>
    </dxf>
    <dxf>
      <font>
        <b/>
        <i val="0"/>
        <color rgb="FFFFD3D3"/>
      </font>
      <fill>
        <patternFill>
          <fgColor auto="1"/>
          <bgColor rgb="FFC00000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fgColor theme="7" tint="0.79995117038483843"/>
          <bgColor theme="7" tint="0.79998168889431442"/>
        </patternFill>
      </fill>
    </dxf>
    <dxf>
      <font>
        <b/>
        <i val="0"/>
        <color rgb="FFFFD3D3"/>
      </font>
      <fill>
        <patternFill>
          <fgColor auto="1"/>
          <bgColor rgb="FFC00000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fgColor theme="7" tint="0.79995117038483843"/>
          <bgColor theme="7" tint="0.79998168889431442"/>
        </patternFill>
      </fill>
    </dxf>
    <dxf>
      <font>
        <b/>
        <i val="0"/>
        <color rgb="FFFFD3D3"/>
      </font>
      <fill>
        <patternFill>
          <fgColor auto="1"/>
          <bgColor rgb="FFC00000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fgColor theme="7" tint="0.79995117038483843"/>
          <bgColor theme="7" tint="0.79998168889431442"/>
        </patternFill>
      </fill>
    </dxf>
    <dxf>
      <font>
        <b/>
        <i val="0"/>
        <color rgb="FFFFD3D3"/>
      </font>
      <fill>
        <patternFill>
          <fgColor auto="1"/>
          <bgColor rgb="FFC00000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fgColor theme="7" tint="0.79995117038483843"/>
          <bgColor theme="7" tint="0.79998168889431442"/>
        </patternFill>
      </fill>
    </dxf>
    <dxf>
      <font>
        <b/>
        <i val="0"/>
        <color rgb="FFFFD3D3"/>
      </font>
      <fill>
        <patternFill>
          <fgColor auto="1"/>
          <bgColor rgb="FFC00000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cur.es/casestudy/caso-de-exito-roca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15875</xdr:rowOff>
    </xdr:from>
    <xdr:to>
      <xdr:col>1</xdr:col>
      <xdr:colOff>559616</xdr:colOff>
      <xdr:row>3</xdr:row>
      <xdr:rowOff>79157</xdr:rowOff>
    </xdr:to>
    <xdr:pic>
      <xdr:nvPicPr>
        <xdr:cNvPr id="2" name="Imagem 1" descr="Imagem de desenho animado&#10;&#10;Descrição gerada automaticamente com confiança baixa">
          <a:extLst>
            <a:ext uri="{FF2B5EF4-FFF2-40B4-BE49-F238E27FC236}">
              <a16:creationId xmlns:a16="http://schemas.microsoft.com/office/drawing/2014/main" id="{94D099AF-527B-4A5B-1887-F9A2C8FC9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  <a:extLs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95250" y="15875"/>
          <a:ext cx="1130300" cy="634782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daiane" id="{C8B35138-CBFA-4E3E-8350-225C31D855F4}">
    <nsvFilter filterId="{00000000-0001-0000-0000-000000000000}" ref="A5:Z95" tableId="0"/>
  </namedSheetView>
  <namedSheetView name="Viviane" id="{42CD1E6C-65AE-4756-9C31-A10DCE717095}">
    <nsvFilter filterId="{00000000-0001-0000-0000-000000000000}" ref="A5:Z95" tableId="0">
      <columnFilter colId="2">
        <filter colId="2">
          <x:filters>
            <x:filter val="ARB COM E SERV TEC LTDA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idratecnica.assistencia@gmail.com" TargetMode="External"/><Relationship Id="rId18" Type="http://schemas.openxmlformats.org/officeDocument/2006/relationships/hyperlink" Target="mailto:PONTODOSREPAROS@GMAIL.COM" TargetMode="External"/><Relationship Id="rId26" Type="http://schemas.openxmlformats.org/officeDocument/2006/relationships/hyperlink" Target="mailto:DALVANIDOSSANTOS@YAHOO.COM.BR" TargetMode="External"/><Relationship Id="rId39" Type="http://schemas.openxmlformats.org/officeDocument/2006/relationships/hyperlink" Target="mailto:assistenciatecnicacelite@hotmail.com" TargetMode="External"/><Relationship Id="rId21" Type="http://schemas.openxmlformats.org/officeDocument/2006/relationships/hyperlink" Target="mailto:KHYDRAULICAELETRICA@GMAIL.COM" TargetMode="External"/><Relationship Id="rId34" Type="http://schemas.openxmlformats.org/officeDocument/2006/relationships/hyperlink" Target="mailto:fortereparossc@gmail.com" TargetMode="External"/><Relationship Id="rId42" Type="http://schemas.openxmlformats.org/officeDocument/2006/relationships/hyperlink" Target="mailto:endecpedido@hotmail.com" TargetMode="External"/><Relationship Id="rId47" Type="http://schemas.microsoft.com/office/2019/04/relationships/namedSheetView" Target="../namedSheetViews/namedSheetView1.xml"/><Relationship Id="rId7" Type="http://schemas.openxmlformats.org/officeDocument/2006/relationships/hyperlink" Target="mailto:paulomiato@hotmail.com" TargetMode="External"/><Relationship Id="rId2" Type="http://schemas.openxmlformats.org/officeDocument/2006/relationships/hyperlink" Target="mailto:casareparo-dt@hotmail.com" TargetMode="External"/><Relationship Id="rId16" Type="http://schemas.openxmlformats.org/officeDocument/2006/relationships/hyperlink" Target="mailto:casadoencanador.ms@gmail.com" TargetMode="External"/><Relationship Id="rId29" Type="http://schemas.openxmlformats.org/officeDocument/2006/relationships/hyperlink" Target="mailto:paulistahidraulica@gmail.com" TargetMode="External"/><Relationship Id="rId1" Type="http://schemas.openxmlformats.org/officeDocument/2006/relationships/hyperlink" Target="mailto:contato@acender.net" TargetMode="External"/><Relationship Id="rId6" Type="http://schemas.openxmlformats.org/officeDocument/2006/relationships/hyperlink" Target="mailto:HIDROMAXICG@hotmail.com" TargetMode="External"/><Relationship Id="rId11" Type="http://schemas.openxmlformats.org/officeDocument/2006/relationships/hyperlink" Target="mailto:materiaisjundiai@gmail.com" TargetMode="External"/><Relationship Id="rId24" Type="http://schemas.openxmlformats.org/officeDocument/2006/relationships/hyperlink" Target="mailto:AMORIMREPAROS@YAHOO.COM.BR" TargetMode="External"/><Relationship Id="rId32" Type="http://schemas.openxmlformats.org/officeDocument/2006/relationships/hyperlink" Target="mailto:HIDROBARUERI@TERRA.COM.BR" TargetMode="External"/><Relationship Id="rId37" Type="http://schemas.openxmlformats.org/officeDocument/2006/relationships/hyperlink" Target="mailto:amreparoshidraulicos@hotmail.com" TargetMode="External"/><Relationship Id="rId40" Type="http://schemas.openxmlformats.org/officeDocument/2006/relationships/hyperlink" Target="mailto:assistenciajoel@uol.com.br" TargetMode="External"/><Relationship Id="rId45" Type="http://schemas.openxmlformats.org/officeDocument/2006/relationships/vmlDrawing" Target="../drawings/vmlDrawing1.vml"/><Relationship Id="rId5" Type="http://schemas.openxmlformats.org/officeDocument/2006/relationships/hyperlink" Target="mailto:hidrocenter.adm@gmail.com" TargetMode="External"/><Relationship Id="rId15" Type="http://schemas.openxmlformats.org/officeDocument/2006/relationships/hyperlink" Target="mailto:bernardesdasilveirac@gmail.com" TargetMode="External"/><Relationship Id="rId23" Type="http://schemas.openxmlformats.org/officeDocument/2006/relationships/hyperlink" Target="mailto:geltecsistemas@gmail.com" TargetMode="External"/><Relationship Id="rId28" Type="http://schemas.openxmlformats.org/officeDocument/2006/relationships/hyperlink" Target="mailto:shoppreparos@gmail.com" TargetMode="External"/><Relationship Id="rId36" Type="http://schemas.openxmlformats.org/officeDocument/2006/relationships/hyperlink" Target="mailto:ADEMIR152@GMAIL.COM" TargetMode="External"/><Relationship Id="rId10" Type="http://schemas.openxmlformats.org/officeDocument/2006/relationships/hyperlink" Target="mailto:paulinho.hidraulica@ig.com.br" TargetMode="External"/><Relationship Id="rId19" Type="http://schemas.openxmlformats.org/officeDocument/2006/relationships/hyperlink" Target="mailto:rpsassistenciaeservicos@gmail.com" TargetMode="External"/><Relationship Id="rId31" Type="http://schemas.openxmlformats.org/officeDocument/2006/relationships/hyperlink" Target="mailto:hidrareparopf@gmail.com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mailto:SOSREPAROS.MA@GMAIL.COM" TargetMode="External"/><Relationship Id="rId9" Type="http://schemas.openxmlformats.org/officeDocument/2006/relationships/hyperlink" Target="mailto:assistenciatecnica.r2@gmail.com" TargetMode="External"/><Relationship Id="rId14" Type="http://schemas.openxmlformats.org/officeDocument/2006/relationships/hyperlink" Target="mailto:fortereparosfl01@gmail.com" TargetMode="External"/><Relationship Id="rId22" Type="http://schemas.openxmlformats.org/officeDocument/2006/relationships/hyperlink" Target="mailto:compras@solucoeshidraulicas.com.br" TargetMode="External"/><Relationship Id="rId27" Type="http://schemas.openxmlformats.org/officeDocument/2006/relationships/hyperlink" Target="mailto:REPAROSDOVALE@GMAIL.COM" TargetMode="External"/><Relationship Id="rId30" Type="http://schemas.openxmlformats.org/officeDocument/2006/relationships/hyperlink" Target="mailto:lojadoencanador@hotmail.com" TargetMode="External"/><Relationship Id="rId35" Type="http://schemas.openxmlformats.org/officeDocument/2006/relationships/hyperlink" Target="mailto:acquatek.adm@gmail.com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technitltda@gmail.com" TargetMode="External"/><Relationship Id="rId3" Type="http://schemas.openxmlformats.org/officeDocument/2006/relationships/hyperlink" Target="mailto:acquapress3@gmail.com" TargetMode="External"/><Relationship Id="rId12" Type="http://schemas.openxmlformats.org/officeDocument/2006/relationships/hyperlink" Target="mailto:diomison@outlook.com.br" TargetMode="External"/><Relationship Id="rId17" Type="http://schemas.openxmlformats.org/officeDocument/2006/relationships/hyperlink" Target="mailto:MDSREPAROS@GMAIL.COM" TargetMode="External"/><Relationship Id="rId25" Type="http://schemas.openxmlformats.org/officeDocument/2006/relationships/hyperlink" Target="mailto:NATIELESTEPHANIE@GMAIL.COM" TargetMode="External"/><Relationship Id="rId33" Type="http://schemas.openxmlformats.org/officeDocument/2006/relationships/hyperlink" Target="mailto:SHOCKNORTE@GMAIL.COM" TargetMode="External"/><Relationship Id="rId38" Type="http://schemas.openxmlformats.org/officeDocument/2006/relationships/hyperlink" Target="mailto:instalgomes@terra.com.br&#160;&#160;&#160;" TargetMode="External"/><Relationship Id="rId46" Type="http://schemas.openxmlformats.org/officeDocument/2006/relationships/comments" Target="../comments1.xml"/><Relationship Id="rId20" Type="http://schemas.openxmlformats.org/officeDocument/2006/relationships/hyperlink" Target="mailto:casadoreparo@gmail.com" TargetMode="External"/><Relationship Id="rId41" Type="http://schemas.openxmlformats.org/officeDocument/2006/relationships/hyperlink" Target="mailto:postoro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98"/>
  <sheetViews>
    <sheetView showGridLines="0" tabSelected="1" zoomScaleNormal="100" workbookViewId="0">
      <selection activeCell="C71" sqref="C71"/>
    </sheetView>
  </sheetViews>
  <sheetFormatPr defaultColWidth="9.28515625" defaultRowHeight="15" x14ac:dyDescent="0.25"/>
  <cols>
    <col min="1" max="1" width="10.28515625" customWidth="1"/>
    <col min="2" max="2" width="21.28515625" customWidth="1"/>
    <col min="3" max="3" width="41.28515625" style="2" customWidth="1"/>
    <col min="4" max="4" width="34.5703125" customWidth="1"/>
    <col min="5" max="5" width="19.7109375" customWidth="1"/>
    <col min="6" max="6" width="35.7109375" style="2" customWidth="1"/>
    <col min="7" max="7" width="28.5703125" customWidth="1"/>
    <col min="8" max="8" width="19.28515625" customWidth="1"/>
    <col min="9" max="9" width="13.7109375" customWidth="1"/>
    <col min="10" max="10" width="16.42578125" customWidth="1"/>
    <col min="11" max="11" width="16.28515625" customWidth="1"/>
    <col min="12" max="12" width="18.42578125" style="11" customWidth="1"/>
    <col min="13" max="13" width="20.7109375" style="11" customWidth="1"/>
    <col min="14" max="14" width="11.42578125" style="11" customWidth="1"/>
    <col min="15" max="15" width="26" style="11" customWidth="1"/>
    <col min="16" max="16" width="17" customWidth="1"/>
    <col min="17" max="17" width="23.42578125" style="11" customWidth="1"/>
    <col min="18" max="18" width="14.28515625" style="11" customWidth="1"/>
    <col min="19" max="19" width="14.7109375" style="11" customWidth="1"/>
    <col min="20" max="20" width="28" customWidth="1"/>
    <col min="21" max="21" width="22.28515625" customWidth="1"/>
    <col min="22" max="22" width="29.7109375" customWidth="1"/>
    <col min="23" max="23" width="47.5703125" customWidth="1"/>
    <col min="24" max="24" width="28.28515625" style="11" customWidth="1"/>
    <col min="25" max="25" width="37.28515625" style="53" customWidth="1"/>
    <col min="26" max="26" width="17.7109375" customWidth="1"/>
  </cols>
  <sheetData>
    <row r="1" spans="1:26" x14ac:dyDescent="0.25">
      <c r="F1" s="3"/>
    </row>
    <row r="2" spans="1:26" x14ac:dyDescent="0.25">
      <c r="D2" s="1"/>
      <c r="E2" s="1" t="s">
        <v>0</v>
      </c>
    </row>
    <row r="3" spans="1:26" x14ac:dyDescent="0.25">
      <c r="C3" s="4"/>
      <c r="D3" s="5"/>
      <c r="E3" s="4" t="s">
        <v>1</v>
      </c>
      <c r="F3" s="6">
        <f>COUNTA(B6:B95)</f>
        <v>90</v>
      </c>
    </row>
    <row r="5" spans="1:26" ht="45" x14ac:dyDescent="0.25">
      <c r="A5" s="65" t="s">
        <v>2</v>
      </c>
      <c r="B5" s="65" t="s">
        <v>3</v>
      </c>
      <c r="C5" s="65" t="s">
        <v>4</v>
      </c>
      <c r="D5" s="65" t="s">
        <v>5</v>
      </c>
      <c r="E5" s="65" t="s">
        <v>6</v>
      </c>
      <c r="F5" s="65" t="s">
        <v>7</v>
      </c>
      <c r="G5" s="65" t="s">
        <v>8</v>
      </c>
      <c r="H5" s="65" t="s">
        <v>9</v>
      </c>
      <c r="I5" s="65" t="s">
        <v>10</v>
      </c>
      <c r="J5" s="65" t="s">
        <v>11</v>
      </c>
      <c r="K5" s="65" t="s">
        <v>12</v>
      </c>
      <c r="L5" s="65" t="s">
        <v>13</v>
      </c>
      <c r="M5" s="65" t="s">
        <v>14</v>
      </c>
      <c r="N5" s="65" t="s">
        <v>15</v>
      </c>
      <c r="O5" s="65" t="s">
        <v>16</v>
      </c>
      <c r="P5" s="65" t="s">
        <v>17</v>
      </c>
      <c r="Q5" s="65" t="s">
        <v>18</v>
      </c>
      <c r="R5" s="66" t="s">
        <v>19</v>
      </c>
      <c r="S5" s="66" t="s">
        <v>20</v>
      </c>
      <c r="T5" s="65" t="s">
        <v>21</v>
      </c>
      <c r="U5" s="65" t="s">
        <v>22</v>
      </c>
      <c r="V5" s="65" t="s">
        <v>23</v>
      </c>
      <c r="W5" s="65" t="s">
        <v>24</v>
      </c>
      <c r="X5" s="66" t="s">
        <v>25</v>
      </c>
      <c r="Y5" s="66" t="s">
        <v>26</v>
      </c>
      <c r="Z5" s="89" t="s">
        <v>27</v>
      </c>
    </row>
    <row r="6" spans="1:26" ht="24.75" hidden="1" x14ac:dyDescent="0.25">
      <c r="A6" s="94" t="s">
        <v>28</v>
      </c>
      <c r="B6" s="18" t="s">
        <v>29</v>
      </c>
      <c r="C6" s="7" t="s">
        <v>30</v>
      </c>
      <c r="D6" s="8" t="s">
        <v>31</v>
      </c>
      <c r="E6" s="8" t="s">
        <v>32</v>
      </c>
      <c r="F6" s="74" t="s">
        <v>33</v>
      </c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19">
        <v>289037</v>
      </c>
      <c r="M6" s="19"/>
      <c r="N6" s="10" t="s">
        <v>39</v>
      </c>
      <c r="O6" s="20">
        <v>43781</v>
      </c>
      <c r="P6" s="20">
        <v>45821</v>
      </c>
      <c r="Q6" s="12">
        <f ca="1">YEAR(NOW())-YEAR(O6)</f>
        <v>6</v>
      </c>
      <c r="R6" s="12">
        <f t="shared" ref="R6:R34" si="0">YEAR(P6)-YEAR(O6)</f>
        <v>6</v>
      </c>
      <c r="S6" s="10">
        <v>1</v>
      </c>
      <c r="T6" s="8" t="s">
        <v>40</v>
      </c>
      <c r="U6" s="9"/>
      <c r="V6" s="9" t="s">
        <v>41</v>
      </c>
      <c r="W6" s="9" t="s">
        <v>42</v>
      </c>
      <c r="X6" s="10"/>
      <c r="Y6" s="16"/>
      <c r="Z6" s="9" t="s">
        <v>287</v>
      </c>
    </row>
    <row r="7" spans="1:26" hidden="1" x14ac:dyDescent="0.25">
      <c r="A7" s="95"/>
      <c r="B7" s="18" t="s">
        <v>43</v>
      </c>
      <c r="C7" s="21" t="s">
        <v>44</v>
      </c>
      <c r="D7" s="8" t="s">
        <v>45</v>
      </c>
      <c r="E7" s="8" t="s">
        <v>46</v>
      </c>
      <c r="F7" s="44" t="s">
        <v>47</v>
      </c>
      <c r="G7" s="8" t="s">
        <v>48</v>
      </c>
      <c r="H7" s="8" t="s">
        <v>49</v>
      </c>
      <c r="I7" s="8" t="s">
        <v>50</v>
      </c>
      <c r="J7" s="8" t="s">
        <v>51</v>
      </c>
      <c r="K7" s="8"/>
      <c r="L7" s="19">
        <v>239555</v>
      </c>
      <c r="M7" s="19">
        <v>69070</v>
      </c>
      <c r="N7" s="10" t="s">
        <v>52</v>
      </c>
      <c r="O7" s="20">
        <v>44272</v>
      </c>
      <c r="P7" s="20">
        <v>45821</v>
      </c>
      <c r="Q7" s="12">
        <f t="shared" ref="Q7:Q63" ca="1" si="1">YEAR(NOW())-YEAR(O7)</f>
        <v>4</v>
      </c>
      <c r="R7" s="12">
        <f t="shared" si="0"/>
        <v>4</v>
      </c>
      <c r="S7" s="10"/>
      <c r="T7" s="9"/>
      <c r="U7" s="9"/>
      <c r="V7" s="9" t="s">
        <v>53</v>
      </c>
      <c r="W7" s="46"/>
      <c r="X7" s="10">
        <v>2024</v>
      </c>
      <c r="Y7" s="14" t="s">
        <v>54</v>
      </c>
      <c r="Z7" s="9" t="s">
        <v>94</v>
      </c>
    </row>
    <row r="8" spans="1:26" x14ac:dyDescent="0.25">
      <c r="A8" s="96" t="s">
        <v>55</v>
      </c>
      <c r="B8" s="18" t="s">
        <v>56</v>
      </c>
      <c r="C8" s="7" t="s">
        <v>57</v>
      </c>
      <c r="D8" s="8" t="s">
        <v>58</v>
      </c>
      <c r="E8" s="8" t="s">
        <v>59</v>
      </c>
      <c r="F8" s="44" t="s">
        <v>60</v>
      </c>
      <c r="G8" s="8" t="s">
        <v>61</v>
      </c>
      <c r="H8" s="8" t="s">
        <v>62</v>
      </c>
      <c r="I8" s="8" t="s">
        <v>63</v>
      </c>
      <c r="J8" s="8" t="s">
        <v>64</v>
      </c>
      <c r="K8" s="8"/>
      <c r="L8" s="19">
        <v>241523</v>
      </c>
      <c r="M8" s="19">
        <v>69124</v>
      </c>
      <c r="N8" s="10" t="s">
        <v>65</v>
      </c>
      <c r="O8" s="20">
        <v>44384</v>
      </c>
      <c r="P8" s="20">
        <v>45821</v>
      </c>
      <c r="Q8" s="12">
        <f t="shared" ca="1" si="1"/>
        <v>4</v>
      </c>
      <c r="R8" s="12">
        <f t="shared" si="0"/>
        <v>4</v>
      </c>
      <c r="S8" s="10"/>
      <c r="T8" s="9"/>
      <c r="U8" s="9"/>
      <c r="V8" s="9" t="s">
        <v>41</v>
      </c>
      <c r="W8" s="47" t="s">
        <v>66</v>
      </c>
      <c r="X8" s="10"/>
      <c r="Y8" s="16"/>
      <c r="Z8" s="9"/>
    </row>
    <row r="9" spans="1:26" ht="30" x14ac:dyDescent="0.25">
      <c r="A9" s="97"/>
      <c r="B9" s="18" t="s">
        <v>67</v>
      </c>
      <c r="C9" s="7" t="s">
        <v>68</v>
      </c>
      <c r="D9" s="8" t="s">
        <v>69</v>
      </c>
      <c r="E9" s="8" t="s">
        <v>70</v>
      </c>
      <c r="F9" s="44" t="s">
        <v>71</v>
      </c>
      <c r="G9" s="8" t="s">
        <v>72</v>
      </c>
      <c r="H9" s="8" t="s">
        <v>73</v>
      </c>
      <c r="I9" s="8" t="s">
        <v>74</v>
      </c>
      <c r="J9" s="8" t="s">
        <v>75</v>
      </c>
      <c r="K9" s="8" t="s">
        <v>76</v>
      </c>
      <c r="L9" s="19">
        <v>212822</v>
      </c>
      <c r="M9" s="19">
        <v>68349</v>
      </c>
      <c r="N9" s="10" t="s">
        <v>77</v>
      </c>
      <c r="O9" s="20">
        <v>43535</v>
      </c>
      <c r="P9" s="20">
        <v>45821</v>
      </c>
      <c r="Q9" s="12">
        <f t="shared" ca="1" si="1"/>
        <v>6</v>
      </c>
      <c r="R9" s="12">
        <f t="shared" si="0"/>
        <v>6</v>
      </c>
      <c r="S9" s="10"/>
      <c r="T9" s="9"/>
      <c r="U9" s="9"/>
      <c r="V9" s="9" t="s">
        <v>41</v>
      </c>
      <c r="W9" s="9" t="s">
        <v>78</v>
      </c>
      <c r="X9" s="10">
        <v>2019</v>
      </c>
      <c r="Y9" s="16" t="s">
        <v>79</v>
      </c>
      <c r="Z9" s="9"/>
    </row>
    <row r="10" spans="1:26" ht="52.9" hidden="1" customHeight="1" x14ac:dyDescent="0.25">
      <c r="A10" s="98" t="s">
        <v>80</v>
      </c>
      <c r="B10" s="23" t="s">
        <v>81</v>
      </c>
      <c r="C10" s="48" t="s">
        <v>82</v>
      </c>
      <c r="D10" s="25" t="s">
        <v>83</v>
      </c>
      <c r="E10" s="25" t="s">
        <v>84</v>
      </c>
      <c r="F10" s="75" t="s">
        <v>85</v>
      </c>
      <c r="G10" s="25" t="s">
        <v>86</v>
      </c>
      <c r="H10" s="25" t="s">
        <v>87</v>
      </c>
      <c r="I10" s="25" t="s">
        <v>88</v>
      </c>
      <c r="J10" s="25" t="s">
        <v>89</v>
      </c>
      <c r="K10" s="25" t="s">
        <v>90</v>
      </c>
      <c r="L10" s="36">
        <v>265628</v>
      </c>
      <c r="M10" s="36">
        <v>65483</v>
      </c>
      <c r="N10" s="14" t="s">
        <v>91</v>
      </c>
      <c r="O10" s="49">
        <v>42685</v>
      </c>
      <c r="P10" s="20">
        <v>45821</v>
      </c>
      <c r="Q10" s="50">
        <f t="shared" ca="1" si="1"/>
        <v>9</v>
      </c>
      <c r="R10" s="12">
        <f t="shared" si="0"/>
        <v>9</v>
      </c>
      <c r="S10" s="14"/>
      <c r="T10" s="51"/>
      <c r="U10" s="51"/>
      <c r="V10" s="51" t="s">
        <v>41</v>
      </c>
      <c r="W10" s="52" t="s">
        <v>92</v>
      </c>
      <c r="X10" s="10">
        <v>2019</v>
      </c>
      <c r="Y10" s="62" t="s">
        <v>93</v>
      </c>
      <c r="Z10" s="10" t="s">
        <v>94</v>
      </c>
    </row>
    <row r="11" spans="1:26" ht="24.75" hidden="1" x14ac:dyDescent="0.25">
      <c r="A11" s="98"/>
      <c r="B11" s="18" t="s">
        <v>95</v>
      </c>
      <c r="C11" s="21" t="s">
        <v>96</v>
      </c>
      <c r="D11" s="8" t="s">
        <v>97</v>
      </c>
      <c r="E11" s="8" t="s">
        <v>98</v>
      </c>
      <c r="F11" s="44" t="s">
        <v>99</v>
      </c>
      <c r="G11" s="8" t="s">
        <v>100</v>
      </c>
      <c r="H11" s="8" t="s">
        <v>101</v>
      </c>
      <c r="I11" s="8" t="s">
        <v>102</v>
      </c>
      <c r="J11" s="8" t="s">
        <v>103</v>
      </c>
      <c r="K11" s="8"/>
      <c r="L11" s="19">
        <v>235352</v>
      </c>
      <c r="M11" s="19">
        <v>68919</v>
      </c>
      <c r="N11" s="10" t="s">
        <v>104</v>
      </c>
      <c r="O11" s="20">
        <v>44186</v>
      </c>
      <c r="P11" s="20">
        <v>45821</v>
      </c>
      <c r="Q11" s="12">
        <f t="shared" ca="1" si="1"/>
        <v>5</v>
      </c>
      <c r="R11" s="12">
        <f t="shared" si="0"/>
        <v>5</v>
      </c>
      <c r="S11" s="10">
        <v>1</v>
      </c>
      <c r="T11" s="9" t="s">
        <v>105</v>
      </c>
      <c r="U11" s="9"/>
      <c r="V11" s="9" t="s">
        <v>41</v>
      </c>
      <c r="W11" s="47" t="s">
        <v>106</v>
      </c>
      <c r="X11" s="10"/>
      <c r="Y11" s="16"/>
      <c r="Z11" s="9" t="s">
        <v>94</v>
      </c>
    </row>
    <row r="12" spans="1:26" ht="36.75" x14ac:dyDescent="0.25">
      <c r="A12" s="98"/>
      <c r="B12" s="18" t="s">
        <v>107</v>
      </c>
      <c r="C12" s="7" t="s">
        <v>108</v>
      </c>
      <c r="D12" s="8" t="s">
        <v>109</v>
      </c>
      <c r="E12" s="8" t="s">
        <v>110</v>
      </c>
      <c r="F12" s="44" t="s">
        <v>111</v>
      </c>
      <c r="G12" s="8" t="s">
        <v>112</v>
      </c>
      <c r="H12" s="8" t="s">
        <v>113</v>
      </c>
      <c r="I12" s="8" t="s">
        <v>114</v>
      </c>
      <c r="J12" s="8" t="s">
        <v>115</v>
      </c>
      <c r="K12" s="8" t="s">
        <v>116</v>
      </c>
      <c r="L12" s="19">
        <v>126578</v>
      </c>
      <c r="M12" s="19">
        <v>65556</v>
      </c>
      <c r="N12" s="10" t="s">
        <v>117</v>
      </c>
      <c r="O12" s="20">
        <v>40299</v>
      </c>
      <c r="P12" s="20">
        <v>45821</v>
      </c>
      <c r="Q12" s="12">
        <f t="shared" ca="1" si="1"/>
        <v>15</v>
      </c>
      <c r="R12" s="12">
        <f t="shared" si="0"/>
        <v>15</v>
      </c>
      <c r="S12" s="10"/>
      <c r="T12" s="9"/>
      <c r="U12" s="9"/>
      <c r="V12" s="9" t="s">
        <v>41</v>
      </c>
      <c r="W12" s="47" t="s">
        <v>118</v>
      </c>
      <c r="X12" s="10">
        <v>2018</v>
      </c>
      <c r="Y12" s="16" t="s">
        <v>119</v>
      </c>
      <c r="Z12" s="9"/>
    </row>
    <row r="13" spans="1:26" x14ac:dyDescent="0.25">
      <c r="A13" s="98"/>
      <c r="B13" s="18" t="s">
        <v>120</v>
      </c>
      <c r="C13" s="7" t="s">
        <v>121</v>
      </c>
      <c r="D13" s="8" t="s">
        <v>122</v>
      </c>
      <c r="E13" s="8" t="s">
        <v>123</v>
      </c>
      <c r="F13" s="44" t="s">
        <v>124</v>
      </c>
      <c r="G13" s="8" t="s">
        <v>125</v>
      </c>
      <c r="H13" s="8" t="s">
        <v>126</v>
      </c>
      <c r="I13" s="8" t="s">
        <v>127</v>
      </c>
      <c r="J13" s="8" t="s">
        <v>128</v>
      </c>
      <c r="K13" s="8" t="s">
        <v>129</v>
      </c>
      <c r="L13" s="19">
        <v>222142</v>
      </c>
      <c r="M13" s="19">
        <v>68921</v>
      </c>
      <c r="N13" s="10" t="s">
        <v>130</v>
      </c>
      <c r="O13" s="57">
        <v>43781</v>
      </c>
      <c r="P13" s="20">
        <v>45821</v>
      </c>
      <c r="Q13" s="12">
        <f t="shared" ca="1" si="1"/>
        <v>6</v>
      </c>
      <c r="R13" s="12">
        <f t="shared" si="0"/>
        <v>6</v>
      </c>
      <c r="S13" s="10"/>
      <c r="T13" s="9"/>
      <c r="U13" s="9"/>
      <c r="V13" s="9" t="s">
        <v>53</v>
      </c>
      <c r="W13" s="9"/>
      <c r="X13" s="10"/>
      <c r="Y13" s="16"/>
      <c r="Z13" s="9"/>
    </row>
    <row r="14" spans="1:26" ht="24.75" x14ac:dyDescent="0.25">
      <c r="A14" s="98"/>
      <c r="B14" s="18" t="s">
        <v>131</v>
      </c>
      <c r="C14" s="58" t="s">
        <v>132</v>
      </c>
      <c r="D14" s="8" t="s">
        <v>133</v>
      </c>
      <c r="E14" s="8" t="s">
        <v>134</v>
      </c>
      <c r="F14" s="44" t="s">
        <v>135</v>
      </c>
      <c r="G14" s="8" t="s">
        <v>136</v>
      </c>
      <c r="H14" s="8" t="s">
        <v>137</v>
      </c>
      <c r="I14" s="8" t="s">
        <v>138</v>
      </c>
      <c r="J14" s="8" t="s">
        <v>139</v>
      </c>
      <c r="K14" s="8"/>
      <c r="L14" s="19">
        <v>241884</v>
      </c>
      <c r="M14" s="19">
        <v>69114</v>
      </c>
      <c r="N14" s="10" t="s">
        <v>140</v>
      </c>
      <c r="O14" s="57">
        <v>44172</v>
      </c>
      <c r="P14" s="20">
        <v>45821</v>
      </c>
      <c r="Q14" s="12">
        <f t="shared" ca="1" si="1"/>
        <v>5</v>
      </c>
      <c r="R14" s="12">
        <f t="shared" si="0"/>
        <v>5</v>
      </c>
      <c r="S14" s="10"/>
      <c r="T14" s="9"/>
      <c r="U14" s="9"/>
      <c r="V14" s="9" t="s">
        <v>41</v>
      </c>
      <c r="W14" s="9" t="s">
        <v>141</v>
      </c>
      <c r="X14" s="10"/>
      <c r="Y14" s="16"/>
      <c r="Z14" s="9"/>
    </row>
    <row r="15" spans="1:26" hidden="1" x14ac:dyDescent="0.25">
      <c r="A15" s="98"/>
      <c r="B15" s="18" t="s">
        <v>142</v>
      </c>
      <c r="C15" s="8" t="s">
        <v>143</v>
      </c>
      <c r="D15" s="8" t="s">
        <v>143</v>
      </c>
      <c r="E15" s="8" t="s">
        <v>144</v>
      </c>
      <c r="F15" s="44" t="s">
        <v>145</v>
      </c>
      <c r="G15" s="8" t="s">
        <v>146</v>
      </c>
      <c r="H15" s="8" t="s">
        <v>49</v>
      </c>
      <c r="I15" s="8" t="s">
        <v>147</v>
      </c>
      <c r="J15" s="8" t="s">
        <v>148</v>
      </c>
      <c r="K15" s="8" t="s">
        <v>149</v>
      </c>
      <c r="L15" s="19">
        <v>222019</v>
      </c>
      <c r="M15" s="19">
        <v>68595</v>
      </c>
      <c r="N15" s="10" t="s">
        <v>150</v>
      </c>
      <c r="O15" s="20">
        <v>43797</v>
      </c>
      <c r="P15" s="20">
        <v>45821</v>
      </c>
      <c r="Q15" s="12">
        <f t="shared" ca="1" si="1"/>
        <v>6</v>
      </c>
      <c r="R15" s="12">
        <f t="shared" si="0"/>
        <v>6</v>
      </c>
      <c r="S15" s="10"/>
      <c r="T15" s="9"/>
      <c r="U15" s="9"/>
      <c r="V15" s="9" t="s">
        <v>41</v>
      </c>
      <c r="W15" s="47" t="s">
        <v>151</v>
      </c>
      <c r="X15" s="10"/>
      <c r="Y15" s="16"/>
      <c r="Z15" s="9" t="s">
        <v>94</v>
      </c>
    </row>
    <row r="16" spans="1:26" ht="24.75" hidden="1" x14ac:dyDescent="0.25">
      <c r="A16" s="71" t="s">
        <v>152</v>
      </c>
      <c r="B16" s="18" t="s">
        <v>153</v>
      </c>
      <c r="C16" s="21" t="s">
        <v>154</v>
      </c>
      <c r="D16" s="8" t="s">
        <v>155</v>
      </c>
      <c r="E16" s="8" t="s">
        <v>156</v>
      </c>
      <c r="F16" s="44" t="s">
        <v>157</v>
      </c>
      <c r="G16" s="8" t="s">
        <v>158</v>
      </c>
      <c r="H16" s="8" t="s">
        <v>49</v>
      </c>
      <c r="I16" s="8" t="s">
        <v>159</v>
      </c>
      <c r="J16" s="8" t="s">
        <v>160</v>
      </c>
      <c r="K16" s="8" t="s">
        <v>161</v>
      </c>
      <c r="L16" s="19">
        <v>60971</v>
      </c>
      <c r="M16" s="19">
        <v>67852</v>
      </c>
      <c r="N16" s="10" t="s">
        <v>162</v>
      </c>
      <c r="O16" s="20">
        <v>42964</v>
      </c>
      <c r="P16" s="20">
        <v>45821</v>
      </c>
      <c r="Q16" s="12">
        <f t="shared" ca="1" si="1"/>
        <v>8</v>
      </c>
      <c r="R16" s="12">
        <f t="shared" si="0"/>
        <v>8</v>
      </c>
      <c r="S16" s="10"/>
      <c r="T16" s="9"/>
      <c r="U16" s="9"/>
      <c r="V16" s="9" t="s">
        <v>41</v>
      </c>
      <c r="W16" s="9" t="s">
        <v>163</v>
      </c>
      <c r="X16" s="10">
        <v>2018</v>
      </c>
      <c r="Y16" s="15" t="s">
        <v>164</v>
      </c>
      <c r="Z16" s="9" t="s">
        <v>94</v>
      </c>
    </row>
    <row r="17" spans="1:26" hidden="1" x14ac:dyDescent="0.25">
      <c r="A17" s="72" t="s">
        <v>165</v>
      </c>
      <c r="B17" s="18" t="s">
        <v>166</v>
      </c>
      <c r="C17" s="21" t="s">
        <v>167</v>
      </c>
      <c r="D17" s="8" t="s">
        <v>168</v>
      </c>
      <c r="E17" s="8" t="s">
        <v>169</v>
      </c>
      <c r="F17" s="44" t="s">
        <v>170</v>
      </c>
      <c r="G17" s="8" t="s">
        <v>171</v>
      </c>
      <c r="H17" s="8" t="s">
        <v>172</v>
      </c>
      <c r="I17" s="8" t="s">
        <v>173</v>
      </c>
      <c r="J17" s="22" t="s">
        <v>174</v>
      </c>
      <c r="K17" s="8"/>
      <c r="L17" s="19">
        <v>193626</v>
      </c>
      <c r="M17" s="19">
        <v>22928</v>
      </c>
      <c r="N17" s="10" t="s">
        <v>175</v>
      </c>
      <c r="O17" s="20">
        <v>44411</v>
      </c>
      <c r="P17" s="20">
        <v>45821</v>
      </c>
      <c r="Q17" s="12">
        <f t="shared" ca="1" si="1"/>
        <v>4</v>
      </c>
      <c r="R17" s="12">
        <f t="shared" si="0"/>
        <v>4</v>
      </c>
      <c r="S17" s="10">
        <v>1</v>
      </c>
      <c r="T17" s="10" t="s">
        <v>176</v>
      </c>
      <c r="U17" s="9"/>
      <c r="V17" s="9" t="s">
        <v>41</v>
      </c>
      <c r="W17" s="47" t="s">
        <v>177</v>
      </c>
      <c r="X17" s="10">
        <v>2018</v>
      </c>
      <c r="Y17" s="16" t="s">
        <v>178</v>
      </c>
      <c r="Z17" s="9" t="s">
        <v>94</v>
      </c>
    </row>
    <row r="18" spans="1:26" ht="30" hidden="1" customHeight="1" x14ac:dyDescent="0.25">
      <c r="A18" s="67" t="s">
        <v>179</v>
      </c>
      <c r="B18" s="18" t="s">
        <v>180</v>
      </c>
      <c r="C18" s="21" t="s">
        <v>181</v>
      </c>
      <c r="D18" s="8" t="s">
        <v>182</v>
      </c>
      <c r="E18" s="8" t="s">
        <v>183</v>
      </c>
      <c r="F18" s="44" t="s">
        <v>184</v>
      </c>
      <c r="G18" s="8" t="s">
        <v>185</v>
      </c>
      <c r="H18" s="8" t="s">
        <v>186</v>
      </c>
      <c r="I18" s="8" t="s">
        <v>187</v>
      </c>
      <c r="J18" s="8" t="s">
        <v>188</v>
      </c>
      <c r="K18" s="8"/>
      <c r="L18" s="19">
        <v>250587</v>
      </c>
      <c r="M18" s="19">
        <v>26749</v>
      </c>
      <c r="N18" s="10" t="s">
        <v>189</v>
      </c>
      <c r="O18" s="20">
        <v>44644</v>
      </c>
      <c r="P18" s="20">
        <v>45821</v>
      </c>
      <c r="Q18" s="12">
        <f t="shared" ca="1" si="1"/>
        <v>3</v>
      </c>
      <c r="R18" s="12">
        <f t="shared" si="0"/>
        <v>3</v>
      </c>
      <c r="S18" s="10"/>
      <c r="T18" s="9"/>
      <c r="U18" s="9"/>
      <c r="V18" s="9" t="s">
        <v>41</v>
      </c>
      <c r="W18" s="9" t="s">
        <v>190</v>
      </c>
      <c r="X18" s="10">
        <v>2024</v>
      </c>
      <c r="Y18" s="14" t="s">
        <v>191</v>
      </c>
      <c r="Z18" s="9" t="s">
        <v>94</v>
      </c>
    </row>
    <row r="19" spans="1:26" ht="30" x14ac:dyDescent="0.25">
      <c r="A19" s="98" t="s">
        <v>192</v>
      </c>
      <c r="B19" s="18" t="s">
        <v>193</v>
      </c>
      <c r="C19" s="21" t="s">
        <v>194</v>
      </c>
      <c r="D19" s="8" t="s">
        <v>195</v>
      </c>
      <c r="E19" s="8" t="s">
        <v>196</v>
      </c>
      <c r="F19" s="83" t="s">
        <v>197</v>
      </c>
      <c r="G19" s="8" t="s">
        <v>198</v>
      </c>
      <c r="H19" s="8" t="s">
        <v>199</v>
      </c>
      <c r="I19" s="8" t="s">
        <v>200</v>
      </c>
      <c r="J19" s="8" t="s">
        <v>201</v>
      </c>
      <c r="K19" s="8" t="s">
        <v>202</v>
      </c>
      <c r="L19" s="19">
        <v>27030</v>
      </c>
      <c r="M19" s="19">
        <v>75136</v>
      </c>
      <c r="N19" s="10" t="s">
        <v>203</v>
      </c>
      <c r="O19" s="20">
        <v>34568</v>
      </c>
      <c r="P19" s="20">
        <v>45821</v>
      </c>
      <c r="Q19" s="12">
        <f t="shared" ca="1" si="1"/>
        <v>31</v>
      </c>
      <c r="R19" s="12">
        <f t="shared" si="0"/>
        <v>31</v>
      </c>
      <c r="S19" s="10"/>
      <c r="T19" s="9"/>
      <c r="U19" s="9"/>
      <c r="V19" s="9" t="s">
        <v>53</v>
      </c>
      <c r="W19" s="9"/>
      <c r="X19" s="10">
        <v>2018</v>
      </c>
      <c r="Y19" s="61" t="s">
        <v>204</v>
      </c>
      <c r="Z19" s="9"/>
    </row>
    <row r="20" spans="1:26" ht="36.75" x14ac:dyDescent="0.25">
      <c r="A20" s="96"/>
      <c r="B20" s="18" t="s">
        <v>205</v>
      </c>
      <c r="C20" s="21" t="s">
        <v>206</v>
      </c>
      <c r="D20" s="8" t="s">
        <v>207</v>
      </c>
      <c r="E20" s="8" t="s">
        <v>208</v>
      </c>
      <c r="F20" s="44" t="s">
        <v>209</v>
      </c>
      <c r="G20" s="8" t="s">
        <v>210</v>
      </c>
      <c r="H20" s="8" t="s">
        <v>49</v>
      </c>
      <c r="I20" s="8" t="s">
        <v>211</v>
      </c>
      <c r="J20" s="8" t="s">
        <v>212</v>
      </c>
      <c r="K20" s="8" t="s">
        <v>213</v>
      </c>
      <c r="L20" s="19">
        <v>239240</v>
      </c>
      <c r="M20" s="19">
        <v>69048</v>
      </c>
      <c r="N20" s="10" t="s">
        <v>214</v>
      </c>
      <c r="O20" s="20">
        <v>43522</v>
      </c>
      <c r="P20" s="20">
        <v>45821</v>
      </c>
      <c r="Q20" s="12">
        <f t="shared" ca="1" si="1"/>
        <v>6</v>
      </c>
      <c r="R20" s="12">
        <f t="shared" si="0"/>
        <v>6</v>
      </c>
      <c r="S20" s="10"/>
      <c r="T20" s="9"/>
      <c r="U20" s="9"/>
      <c r="V20" s="9" t="s">
        <v>53</v>
      </c>
      <c r="W20" s="9"/>
      <c r="X20" s="10">
        <v>2019</v>
      </c>
      <c r="Y20" s="16" t="s">
        <v>215</v>
      </c>
      <c r="Z20" s="9"/>
    </row>
    <row r="21" spans="1:26" ht="30" hidden="1" x14ac:dyDescent="0.25">
      <c r="A21" s="96" t="s">
        <v>216</v>
      </c>
      <c r="B21" s="18" t="s">
        <v>217</v>
      </c>
      <c r="C21" s="21" t="s">
        <v>218</v>
      </c>
      <c r="D21" s="8" t="s">
        <v>219</v>
      </c>
      <c r="E21" s="8" t="s">
        <v>220</v>
      </c>
      <c r="F21" s="44" t="s">
        <v>221</v>
      </c>
      <c r="G21" s="8" t="s">
        <v>222</v>
      </c>
      <c r="H21" s="8" t="s">
        <v>49</v>
      </c>
      <c r="I21" s="8" t="s">
        <v>223</v>
      </c>
      <c r="J21" s="8" t="s">
        <v>224</v>
      </c>
      <c r="K21" s="8" t="s">
        <v>225</v>
      </c>
      <c r="L21" s="19">
        <v>259911</v>
      </c>
      <c r="M21" s="19">
        <v>25568</v>
      </c>
      <c r="N21" s="10"/>
      <c r="O21" s="20">
        <v>44876</v>
      </c>
      <c r="P21" s="20">
        <v>45821</v>
      </c>
      <c r="Q21" s="12">
        <f t="shared" ca="1" si="1"/>
        <v>3</v>
      </c>
      <c r="R21" s="12">
        <f t="shared" si="0"/>
        <v>3</v>
      </c>
      <c r="S21" s="10">
        <v>2</v>
      </c>
      <c r="T21" s="16" t="s">
        <v>226</v>
      </c>
      <c r="U21" s="9"/>
      <c r="V21" s="9" t="s">
        <v>53</v>
      </c>
      <c r="W21" s="9"/>
      <c r="X21" s="10">
        <v>2024</v>
      </c>
      <c r="Y21" s="60" t="s">
        <v>227</v>
      </c>
      <c r="Z21" s="9" t="s">
        <v>94</v>
      </c>
    </row>
    <row r="22" spans="1:26" ht="60" hidden="1" x14ac:dyDescent="0.25">
      <c r="A22" s="97"/>
      <c r="B22" s="23" t="s">
        <v>228</v>
      </c>
      <c r="C22" s="24" t="s">
        <v>229</v>
      </c>
      <c r="D22" s="25" t="s">
        <v>230</v>
      </c>
      <c r="E22" s="8" t="s">
        <v>231</v>
      </c>
      <c r="F22" s="44" t="s">
        <v>232</v>
      </c>
      <c r="G22" s="8" t="s">
        <v>233</v>
      </c>
      <c r="H22" s="8" t="s">
        <v>234</v>
      </c>
      <c r="I22" s="8" t="s">
        <v>235</v>
      </c>
      <c r="J22" s="8" t="s">
        <v>236</v>
      </c>
      <c r="K22" s="8"/>
      <c r="L22" s="19" t="s">
        <v>237</v>
      </c>
      <c r="M22" s="19">
        <v>69308</v>
      </c>
      <c r="N22" s="10" t="s">
        <v>238</v>
      </c>
      <c r="O22" s="20">
        <v>44504</v>
      </c>
      <c r="P22" s="20">
        <v>45821</v>
      </c>
      <c r="Q22" s="12">
        <f t="shared" ca="1" si="1"/>
        <v>4</v>
      </c>
      <c r="R22" s="12">
        <f t="shared" si="0"/>
        <v>4</v>
      </c>
      <c r="S22" s="14">
        <v>4</v>
      </c>
      <c r="T22" s="15" t="s">
        <v>239</v>
      </c>
      <c r="U22" s="9"/>
      <c r="V22" s="9" t="s">
        <v>41</v>
      </c>
      <c r="W22" s="9" t="s">
        <v>240</v>
      </c>
      <c r="X22" s="10"/>
      <c r="Y22" s="16"/>
      <c r="Z22" s="9" t="s">
        <v>94</v>
      </c>
    </row>
    <row r="23" spans="1:26" ht="24.75" x14ac:dyDescent="0.25">
      <c r="A23" s="99"/>
      <c r="B23" s="18" t="s">
        <v>241</v>
      </c>
      <c r="C23" s="21" t="s">
        <v>242</v>
      </c>
      <c r="D23" s="8" t="s">
        <v>243</v>
      </c>
      <c r="E23" s="8" t="s">
        <v>244</v>
      </c>
      <c r="F23" s="44" t="s">
        <v>245</v>
      </c>
      <c r="G23" s="8" t="s">
        <v>246</v>
      </c>
      <c r="H23" s="8" t="s">
        <v>247</v>
      </c>
      <c r="I23" s="8" t="s">
        <v>248</v>
      </c>
      <c r="J23" s="8" t="s">
        <v>249</v>
      </c>
      <c r="K23" s="8"/>
      <c r="L23" s="19">
        <v>286023</v>
      </c>
      <c r="M23" s="19">
        <v>650395</v>
      </c>
      <c r="N23" s="10" t="s">
        <v>250</v>
      </c>
      <c r="O23" s="57">
        <v>45642</v>
      </c>
      <c r="P23" s="20">
        <v>45821</v>
      </c>
      <c r="Q23" s="12">
        <f t="shared" ca="1" si="1"/>
        <v>1</v>
      </c>
      <c r="R23" s="12">
        <f t="shared" si="0"/>
        <v>1</v>
      </c>
      <c r="S23" s="10"/>
      <c r="T23" s="53"/>
      <c r="U23" s="9"/>
      <c r="V23" s="9"/>
      <c r="W23" s="9"/>
      <c r="X23" s="10"/>
      <c r="Y23" s="16"/>
      <c r="Z23" s="9"/>
    </row>
    <row r="24" spans="1:26" ht="24.75" hidden="1" x14ac:dyDescent="0.25">
      <c r="A24" s="99"/>
      <c r="B24" s="18" t="s">
        <v>251</v>
      </c>
      <c r="C24" s="21" t="s">
        <v>252</v>
      </c>
      <c r="D24" s="8" t="s">
        <v>253</v>
      </c>
      <c r="E24" s="8" t="s">
        <v>254</v>
      </c>
      <c r="F24" s="44" t="s">
        <v>255</v>
      </c>
      <c r="G24" s="8" t="s">
        <v>256</v>
      </c>
      <c r="H24" s="8" t="s">
        <v>49</v>
      </c>
      <c r="I24" s="8" t="s">
        <v>257</v>
      </c>
      <c r="J24" s="8" t="s">
        <v>258</v>
      </c>
      <c r="K24" s="8"/>
      <c r="L24" s="19">
        <v>213815</v>
      </c>
      <c r="M24" s="19">
        <v>68371</v>
      </c>
      <c r="N24" s="10" t="s">
        <v>259</v>
      </c>
      <c r="O24" s="20">
        <v>43550</v>
      </c>
      <c r="P24" s="20">
        <v>45821</v>
      </c>
      <c r="Q24" s="12">
        <f t="shared" ca="1" si="1"/>
        <v>6</v>
      </c>
      <c r="R24" s="12">
        <f t="shared" si="0"/>
        <v>6</v>
      </c>
      <c r="S24" s="10">
        <v>1</v>
      </c>
      <c r="T24" s="17" t="s">
        <v>260</v>
      </c>
      <c r="U24" s="9"/>
      <c r="V24" s="9" t="s">
        <v>53</v>
      </c>
      <c r="W24" s="9"/>
      <c r="X24" s="10">
        <v>2024</v>
      </c>
      <c r="Y24" s="29" t="s">
        <v>260</v>
      </c>
      <c r="Z24" s="9" t="s">
        <v>94</v>
      </c>
    </row>
    <row r="25" spans="1:26" ht="45" x14ac:dyDescent="0.25">
      <c r="A25" s="99"/>
      <c r="B25" s="18" t="s">
        <v>261</v>
      </c>
      <c r="C25" s="21" t="s">
        <v>262</v>
      </c>
      <c r="D25" s="8" t="s">
        <v>263</v>
      </c>
      <c r="E25" s="8" t="s">
        <v>264</v>
      </c>
      <c r="F25" s="44" t="s">
        <v>265</v>
      </c>
      <c r="G25" s="8" t="s">
        <v>266</v>
      </c>
      <c r="H25" s="8" t="s">
        <v>49</v>
      </c>
      <c r="I25" s="8" t="s">
        <v>267</v>
      </c>
      <c r="J25" s="8" t="s">
        <v>268</v>
      </c>
      <c r="K25" s="8" t="s">
        <v>269</v>
      </c>
      <c r="L25" s="19">
        <v>209007</v>
      </c>
      <c r="M25" s="19">
        <v>68334</v>
      </c>
      <c r="N25" s="10" t="s">
        <v>270</v>
      </c>
      <c r="O25" s="20">
        <v>43502</v>
      </c>
      <c r="P25" s="20">
        <v>45821</v>
      </c>
      <c r="Q25" s="12">
        <f t="shared" ca="1" si="1"/>
        <v>6</v>
      </c>
      <c r="R25" s="12">
        <f t="shared" si="0"/>
        <v>6</v>
      </c>
      <c r="S25" s="10"/>
      <c r="T25" s="9"/>
      <c r="U25" s="9"/>
      <c r="V25" s="9" t="s">
        <v>53</v>
      </c>
      <c r="W25" s="9"/>
      <c r="X25" s="10" t="s">
        <v>271</v>
      </c>
      <c r="Y25" s="16" t="s">
        <v>272</v>
      </c>
      <c r="Z25" s="9"/>
    </row>
    <row r="26" spans="1:26" ht="24.75" hidden="1" x14ac:dyDescent="0.25">
      <c r="A26" s="99"/>
      <c r="B26" s="18" t="s">
        <v>273</v>
      </c>
      <c r="C26" s="21" t="s">
        <v>274</v>
      </c>
      <c r="D26" s="8" t="s">
        <v>275</v>
      </c>
      <c r="E26" s="8" t="s">
        <v>276</v>
      </c>
      <c r="F26" s="44" t="s">
        <v>277</v>
      </c>
      <c r="G26" s="8" t="s">
        <v>278</v>
      </c>
      <c r="H26" s="8" t="s">
        <v>279</v>
      </c>
      <c r="I26" s="8" t="s">
        <v>280</v>
      </c>
      <c r="J26" s="8" t="s">
        <v>281</v>
      </c>
      <c r="K26" s="8" t="s">
        <v>282</v>
      </c>
      <c r="L26" s="19">
        <v>166544</v>
      </c>
      <c r="M26" s="19">
        <v>66888</v>
      </c>
      <c r="N26" s="10" t="s">
        <v>283</v>
      </c>
      <c r="O26" s="20">
        <v>41883</v>
      </c>
      <c r="P26" s="20">
        <v>45821</v>
      </c>
      <c r="Q26" s="12">
        <f t="shared" ca="1" si="1"/>
        <v>11</v>
      </c>
      <c r="R26" s="12">
        <f t="shared" si="0"/>
        <v>11</v>
      </c>
      <c r="S26" s="10">
        <v>1</v>
      </c>
      <c r="T26" s="9" t="s">
        <v>284</v>
      </c>
      <c r="U26" s="9" t="s">
        <v>94</v>
      </c>
      <c r="V26" s="9" t="s">
        <v>41</v>
      </c>
      <c r="W26" s="47" t="s">
        <v>285</v>
      </c>
      <c r="X26" s="10">
        <v>2018</v>
      </c>
      <c r="Y26" s="16" t="s">
        <v>286</v>
      </c>
      <c r="Z26" s="9" t="s">
        <v>287</v>
      </c>
    </row>
    <row r="27" spans="1:26" ht="30" hidden="1" x14ac:dyDescent="0.25">
      <c r="A27" s="99"/>
      <c r="B27" s="18" t="s">
        <v>288</v>
      </c>
      <c r="C27" s="21" t="s">
        <v>289</v>
      </c>
      <c r="D27" s="8" t="s">
        <v>290</v>
      </c>
      <c r="E27" s="8" t="s">
        <v>291</v>
      </c>
      <c r="F27" s="44" t="s">
        <v>292</v>
      </c>
      <c r="G27" s="8" t="s">
        <v>293</v>
      </c>
      <c r="H27" s="8" t="s">
        <v>294</v>
      </c>
      <c r="I27" s="8" t="s">
        <v>295</v>
      </c>
      <c r="J27" s="8" t="s">
        <v>296</v>
      </c>
      <c r="K27" s="8"/>
      <c r="L27" s="19">
        <v>271814</v>
      </c>
      <c r="M27" s="28">
        <v>65793</v>
      </c>
      <c r="N27" s="29" t="s">
        <v>297</v>
      </c>
      <c r="O27" s="57">
        <v>45223</v>
      </c>
      <c r="P27" s="20">
        <v>45821</v>
      </c>
      <c r="Q27" s="12">
        <f t="shared" ca="1" si="1"/>
        <v>2</v>
      </c>
      <c r="R27" s="12">
        <f t="shared" si="0"/>
        <v>2</v>
      </c>
      <c r="S27" s="10"/>
      <c r="T27" s="9"/>
      <c r="U27" s="9"/>
      <c r="V27" s="9"/>
      <c r="W27" s="47"/>
      <c r="X27" s="10"/>
      <c r="Y27" s="16"/>
      <c r="Z27" s="9" t="s">
        <v>287</v>
      </c>
    </row>
    <row r="28" spans="1:26" hidden="1" x14ac:dyDescent="0.25">
      <c r="A28" s="97"/>
      <c r="B28" s="18" t="s">
        <v>298</v>
      </c>
      <c r="C28" s="21" t="s">
        <v>299</v>
      </c>
      <c r="D28" s="8" t="s">
        <v>299</v>
      </c>
      <c r="E28" s="8" t="s">
        <v>300</v>
      </c>
      <c r="F28" s="44" t="s">
        <v>301</v>
      </c>
      <c r="G28" s="30" t="s">
        <v>302</v>
      </c>
      <c r="H28" s="8" t="s">
        <v>49</v>
      </c>
      <c r="I28" s="8" t="s">
        <v>303</v>
      </c>
      <c r="J28" s="8" t="s">
        <v>304</v>
      </c>
      <c r="K28" s="8" t="s">
        <v>305</v>
      </c>
      <c r="L28" s="19">
        <v>262251</v>
      </c>
      <c r="M28" s="14">
        <v>65334</v>
      </c>
      <c r="N28" s="10" t="s">
        <v>306</v>
      </c>
      <c r="O28" s="20">
        <v>45058</v>
      </c>
      <c r="P28" s="20">
        <v>45821</v>
      </c>
      <c r="Q28" s="12">
        <f t="shared" ca="1" si="1"/>
        <v>2</v>
      </c>
      <c r="R28" s="12">
        <f t="shared" si="0"/>
        <v>2</v>
      </c>
      <c r="S28" s="10">
        <v>1</v>
      </c>
      <c r="T28" s="9" t="s">
        <v>307</v>
      </c>
      <c r="U28" s="9"/>
      <c r="V28" s="9" t="s">
        <v>41</v>
      </c>
      <c r="W28" s="9" t="s">
        <v>308</v>
      </c>
      <c r="X28" s="10">
        <v>2024</v>
      </c>
      <c r="Y28" s="60" t="s">
        <v>309</v>
      </c>
      <c r="Z28" s="9" t="s">
        <v>94</v>
      </c>
    </row>
    <row r="29" spans="1:26" x14ac:dyDescent="0.25">
      <c r="A29" s="69" t="s">
        <v>310</v>
      </c>
      <c r="B29" s="18" t="s">
        <v>311</v>
      </c>
      <c r="C29" s="21" t="s">
        <v>312</v>
      </c>
      <c r="D29" s="8" t="s">
        <v>313</v>
      </c>
      <c r="E29" s="8" t="s">
        <v>314</v>
      </c>
      <c r="F29" s="44" t="s">
        <v>315</v>
      </c>
      <c r="G29" s="30" t="s">
        <v>316</v>
      </c>
      <c r="H29" s="8" t="s">
        <v>317</v>
      </c>
      <c r="I29" s="8" t="s">
        <v>318</v>
      </c>
      <c r="J29" s="8" t="s">
        <v>319</v>
      </c>
      <c r="K29" s="55"/>
      <c r="L29" s="19">
        <v>287009</v>
      </c>
      <c r="M29" s="14"/>
      <c r="N29" s="10"/>
      <c r="O29" s="56">
        <v>45646</v>
      </c>
      <c r="P29" s="20">
        <v>45821</v>
      </c>
      <c r="Q29" s="12"/>
      <c r="R29" s="12">
        <f t="shared" si="0"/>
        <v>1</v>
      </c>
      <c r="S29" s="10"/>
      <c r="T29" s="9"/>
      <c r="U29" s="9"/>
      <c r="V29" s="9"/>
      <c r="W29" s="9"/>
      <c r="X29" s="10"/>
      <c r="Y29" s="16"/>
      <c r="Z29" s="9"/>
    </row>
    <row r="30" spans="1:26" ht="36.75" x14ac:dyDescent="0.25">
      <c r="A30" s="69" t="s">
        <v>320</v>
      </c>
      <c r="B30" s="18" t="s">
        <v>321</v>
      </c>
      <c r="C30" s="21" t="s">
        <v>322</v>
      </c>
      <c r="D30" s="8" t="s">
        <v>323</v>
      </c>
      <c r="E30" s="8" t="s">
        <v>324</v>
      </c>
      <c r="F30" s="44" t="s">
        <v>325</v>
      </c>
      <c r="G30" s="8" t="s">
        <v>326</v>
      </c>
      <c r="H30" s="8" t="s">
        <v>327</v>
      </c>
      <c r="I30" s="8" t="s">
        <v>328</v>
      </c>
      <c r="J30" s="8" t="s">
        <v>329</v>
      </c>
      <c r="K30" s="8" t="s">
        <v>330</v>
      </c>
      <c r="L30" s="19">
        <v>18696</v>
      </c>
      <c r="M30" s="19">
        <v>70328</v>
      </c>
      <c r="N30" s="10" t="s">
        <v>331</v>
      </c>
      <c r="O30" s="55">
        <v>45597</v>
      </c>
      <c r="P30" s="20">
        <v>45821</v>
      </c>
      <c r="Q30" s="12">
        <f t="shared" ca="1" si="1"/>
        <v>1</v>
      </c>
      <c r="R30" s="12">
        <f t="shared" si="0"/>
        <v>1</v>
      </c>
      <c r="S30" s="10"/>
      <c r="T30" s="9"/>
      <c r="U30" s="9"/>
      <c r="V30" s="9" t="s">
        <v>41</v>
      </c>
      <c r="W30" s="9" t="s">
        <v>332</v>
      </c>
      <c r="X30" s="10">
        <v>2018</v>
      </c>
      <c r="Y30" s="16" t="s">
        <v>333</v>
      </c>
      <c r="Z30" s="9"/>
    </row>
    <row r="31" spans="1:26" ht="36.75" hidden="1" x14ac:dyDescent="0.25">
      <c r="A31" s="70" t="s">
        <v>334</v>
      </c>
      <c r="B31" s="18" t="s">
        <v>335</v>
      </c>
      <c r="C31" s="21" t="s">
        <v>336</v>
      </c>
      <c r="D31" s="8" t="s">
        <v>337</v>
      </c>
      <c r="E31" s="8" t="s">
        <v>338</v>
      </c>
      <c r="F31" s="44" t="s">
        <v>339</v>
      </c>
      <c r="G31" s="8" t="s">
        <v>340</v>
      </c>
      <c r="H31" s="8" t="s">
        <v>341</v>
      </c>
      <c r="I31" s="8" t="s">
        <v>342</v>
      </c>
      <c r="J31" s="8" t="s">
        <v>343</v>
      </c>
      <c r="K31" s="8" t="s">
        <v>344</v>
      </c>
      <c r="L31" s="19">
        <v>189084</v>
      </c>
      <c r="M31" s="19">
        <v>68374</v>
      </c>
      <c r="N31" s="10" t="s">
        <v>345</v>
      </c>
      <c r="O31" s="20">
        <v>43551</v>
      </c>
      <c r="P31" s="20">
        <v>45821</v>
      </c>
      <c r="Q31" s="12">
        <f t="shared" ca="1" si="1"/>
        <v>6</v>
      </c>
      <c r="R31" s="12">
        <f t="shared" si="0"/>
        <v>6</v>
      </c>
      <c r="S31" s="10">
        <v>2</v>
      </c>
      <c r="T31" s="9"/>
      <c r="U31" s="9"/>
      <c r="V31" s="9" t="s">
        <v>53</v>
      </c>
      <c r="W31" s="9"/>
      <c r="X31" s="10">
        <v>2019</v>
      </c>
      <c r="Y31" s="63" t="s">
        <v>346</v>
      </c>
      <c r="Z31" s="9" t="s">
        <v>94</v>
      </c>
    </row>
    <row r="32" spans="1:26" ht="48.75" x14ac:dyDescent="0.25">
      <c r="A32" s="98" t="s">
        <v>347</v>
      </c>
      <c r="B32" s="18" t="s">
        <v>348</v>
      </c>
      <c r="C32" s="21" t="s">
        <v>349</v>
      </c>
      <c r="D32" s="8" t="s">
        <v>350</v>
      </c>
      <c r="E32" s="8" t="s">
        <v>351</v>
      </c>
      <c r="F32" s="44" t="s">
        <v>352</v>
      </c>
      <c r="G32" s="8" t="s">
        <v>353</v>
      </c>
      <c r="H32" s="8" t="s">
        <v>49</v>
      </c>
      <c r="I32" s="8" t="s">
        <v>354</v>
      </c>
      <c r="J32" s="8" t="s">
        <v>355</v>
      </c>
      <c r="K32" s="8" t="s">
        <v>356</v>
      </c>
      <c r="L32" s="19">
        <v>49458</v>
      </c>
      <c r="M32" s="19">
        <v>70218</v>
      </c>
      <c r="N32" s="10" t="s">
        <v>357</v>
      </c>
      <c r="O32" s="20">
        <v>37988</v>
      </c>
      <c r="P32" s="20">
        <v>45821</v>
      </c>
      <c r="Q32" s="12">
        <f t="shared" ca="1" si="1"/>
        <v>21</v>
      </c>
      <c r="R32" s="12">
        <f t="shared" si="0"/>
        <v>21</v>
      </c>
      <c r="S32" s="10"/>
      <c r="T32" s="9"/>
      <c r="U32" s="9"/>
      <c r="V32" s="9" t="s">
        <v>41</v>
      </c>
      <c r="W32" s="47" t="s">
        <v>358</v>
      </c>
      <c r="X32" s="10">
        <v>2018</v>
      </c>
      <c r="Y32" s="16" t="s">
        <v>359</v>
      </c>
      <c r="Z32" s="9"/>
    </row>
    <row r="33" spans="1:26" ht="36.75" hidden="1" x14ac:dyDescent="0.25">
      <c r="A33" s="98"/>
      <c r="B33" s="18" t="s">
        <v>348</v>
      </c>
      <c r="C33" s="21" t="s">
        <v>360</v>
      </c>
      <c r="D33" s="8" t="s">
        <v>361</v>
      </c>
      <c r="E33" s="8" t="s">
        <v>362</v>
      </c>
      <c r="F33" s="83" t="s">
        <v>363</v>
      </c>
      <c r="G33" s="8" t="s">
        <v>364</v>
      </c>
      <c r="H33" s="8" t="s">
        <v>365</v>
      </c>
      <c r="I33" s="8" t="s">
        <v>366</v>
      </c>
      <c r="J33" s="8" t="s">
        <v>367</v>
      </c>
      <c r="K33" s="8" t="s">
        <v>368</v>
      </c>
      <c r="L33" s="19">
        <v>193976</v>
      </c>
      <c r="M33" s="19">
        <v>67721</v>
      </c>
      <c r="N33" s="10" t="s">
        <v>369</v>
      </c>
      <c r="O33" s="20">
        <v>42139</v>
      </c>
      <c r="P33" s="20">
        <v>45821</v>
      </c>
      <c r="Q33" s="12">
        <f t="shared" ca="1" si="1"/>
        <v>10</v>
      </c>
      <c r="R33" s="12">
        <f t="shared" si="0"/>
        <v>10</v>
      </c>
      <c r="S33" s="10"/>
      <c r="T33" s="9"/>
      <c r="U33" s="9"/>
      <c r="V33" s="9" t="s">
        <v>41</v>
      </c>
      <c r="W33" s="9" t="s">
        <v>370</v>
      </c>
      <c r="X33" s="10" t="s">
        <v>371</v>
      </c>
      <c r="Y33" s="16" t="s">
        <v>372</v>
      </c>
      <c r="Z33" s="9" t="s">
        <v>287</v>
      </c>
    </row>
    <row r="34" spans="1:26" x14ac:dyDescent="0.25">
      <c r="A34" s="98"/>
      <c r="B34" s="18" t="s">
        <v>373</v>
      </c>
      <c r="C34" s="21" t="s">
        <v>374</v>
      </c>
      <c r="D34" s="8" t="s">
        <v>375</v>
      </c>
      <c r="E34" s="8" t="s">
        <v>376</v>
      </c>
      <c r="F34" s="44" t="s">
        <v>377</v>
      </c>
      <c r="G34" s="8" t="s">
        <v>378</v>
      </c>
      <c r="H34" s="8" t="s">
        <v>379</v>
      </c>
      <c r="I34" s="8" t="s">
        <v>380</v>
      </c>
      <c r="J34" s="8" t="s">
        <v>381</v>
      </c>
      <c r="K34" s="8" t="s">
        <v>382</v>
      </c>
      <c r="L34" s="19">
        <v>187530</v>
      </c>
      <c r="M34" s="19">
        <v>65446</v>
      </c>
      <c r="N34" s="10" t="s">
        <v>383</v>
      </c>
      <c r="O34" s="20">
        <v>37500</v>
      </c>
      <c r="P34" s="20">
        <v>45821</v>
      </c>
      <c r="Q34" s="12">
        <f t="shared" ca="1" si="1"/>
        <v>23</v>
      </c>
      <c r="R34" s="12">
        <f t="shared" si="0"/>
        <v>23</v>
      </c>
      <c r="S34" s="10">
        <v>1</v>
      </c>
      <c r="T34" s="9" t="s">
        <v>384</v>
      </c>
      <c r="U34" s="9"/>
      <c r="V34" s="9" t="s">
        <v>53</v>
      </c>
      <c r="W34" s="9"/>
      <c r="X34" s="10">
        <v>2018</v>
      </c>
      <c r="Y34" s="16" t="s">
        <v>385</v>
      </c>
      <c r="Z34" s="9"/>
    </row>
    <row r="35" spans="1:26" x14ac:dyDescent="0.25">
      <c r="A35" s="98"/>
      <c r="B35" s="104" t="s">
        <v>386</v>
      </c>
      <c r="C35" s="103" t="s">
        <v>387</v>
      </c>
      <c r="D35" s="8" t="s">
        <v>388</v>
      </c>
      <c r="E35" s="8" t="s">
        <v>389</v>
      </c>
      <c r="F35" s="44" t="s">
        <v>390</v>
      </c>
      <c r="G35" s="8" t="s">
        <v>391</v>
      </c>
      <c r="H35" s="8" t="s">
        <v>49</v>
      </c>
      <c r="I35" s="8" t="s">
        <v>392</v>
      </c>
      <c r="J35" s="8" t="s">
        <v>393</v>
      </c>
      <c r="K35" s="8" t="s">
        <v>394</v>
      </c>
      <c r="L35" s="19">
        <v>205906</v>
      </c>
      <c r="M35" s="19">
        <v>68131</v>
      </c>
      <c r="N35" s="10" t="s">
        <v>395</v>
      </c>
      <c r="O35" s="20">
        <v>43207</v>
      </c>
      <c r="P35" s="20">
        <v>45821</v>
      </c>
      <c r="Q35" s="12">
        <f t="shared" ca="1" si="1"/>
        <v>7</v>
      </c>
      <c r="R35" s="12">
        <f t="shared" ref="R35:R66" si="2">YEAR(P35)-YEAR(O35)</f>
        <v>7</v>
      </c>
      <c r="S35" s="10">
        <v>2</v>
      </c>
      <c r="T35" s="9" t="s">
        <v>396</v>
      </c>
      <c r="U35" s="9"/>
      <c r="V35" s="9" t="s">
        <v>287</v>
      </c>
      <c r="W35" s="9"/>
      <c r="X35" s="10">
        <v>2018</v>
      </c>
      <c r="Y35" s="16" t="s">
        <v>397</v>
      </c>
      <c r="Z35" s="9"/>
    </row>
    <row r="36" spans="1:26" ht="30" x14ac:dyDescent="0.25">
      <c r="A36" s="98"/>
      <c r="B36" s="18" t="s">
        <v>398</v>
      </c>
      <c r="C36" s="21" t="s">
        <v>399</v>
      </c>
      <c r="D36" s="8" t="s">
        <v>400</v>
      </c>
      <c r="E36" s="8" t="s">
        <v>401</v>
      </c>
      <c r="F36" s="44" t="s">
        <v>402</v>
      </c>
      <c r="G36" s="8" t="s">
        <v>403</v>
      </c>
      <c r="H36" s="8" t="s">
        <v>404</v>
      </c>
      <c r="I36" s="8" t="s">
        <v>405</v>
      </c>
      <c r="J36" s="8" t="s">
        <v>406</v>
      </c>
      <c r="K36" s="8"/>
      <c r="L36" s="19">
        <v>266932</v>
      </c>
      <c r="M36" s="28" t="s">
        <v>407</v>
      </c>
      <c r="N36" s="29" t="s">
        <v>408</v>
      </c>
      <c r="O36" s="57">
        <v>45099</v>
      </c>
      <c r="P36" s="20">
        <v>45821</v>
      </c>
      <c r="Q36" s="12">
        <f t="shared" ca="1" si="1"/>
        <v>2</v>
      </c>
      <c r="R36" s="12">
        <f t="shared" si="2"/>
        <v>2</v>
      </c>
      <c r="S36" s="10"/>
      <c r="T36" s="9"/>
      <c r="U36" s="9"/>
      <c r="V36" s="9" t="s">
        <v>41</v>
      </c>
      <c r="W36" s="9" t="s">
        <v>409</v>
      </c>
      <c r="X36" s="10"/>
      <c r="Y36" s="16"/>
      <c r="Z36" s="9"/>
    </row>
    <row r="37" spans="1:26" ht="24.75" hidden="1" x14ac:dyDescent="0.25">
      <c r="A37" s="98"/>
      <c r="B37" s="18" t="s">
        <v>410</v>
      </c>
      <c r="C37" s="21" t="s">
        <v>411</v>
      </c>
      <c r="D37" s="8" t="s">
        <v>412</v>
      </c>
      <c r="E37" s="8" t="s">
        <v>413</v>
      </c>
      <c r="F37" s="44" t="s">
        <v>414</v>
      </c>
      <c r="G37" s="8" t="s">
        <v>415</v>
      </c>
      <c r="H37" s="8" t="s">
        <v>416</v>
      </c>
      <c r="I37" s="8" t="s">
        <v>417</v>
      </c>
      <c r="J37" s="8" t="s">
        <v>418</v>
      </c>
      <c r="K37" s="8" t="s">
        <v>419</v>
      </c>
      <c r="L37" s="19">
        <v>219761</v>
      </c>
      <c r="M37" s="19">
        <v>68526</v>
      </c>
      <c r="N37" s="10" t="s">
        <v>420</v>
      </c>
      <c r="O37" s="20">
        <v>43739</v>
      </c>
      <c r="P37" s="20">
        <v>45821</v>
      </c>
      <c r="Q37" s="12">
        <f t="shared" ca="1" si="1"/>
        <v>6</v>
      </c>
      <c r="R37" s="12">
        <f t="shared" si="2"/>
        <v>6</v>
      </c>
      <c r="S37" s="10"/>
      <c r="T37" s="9"/>
      <c r="U37" s="9"/>
      <c r="V37" s="9" t="s">
        <v>41</v>
      </c>
      <c r="W37" s="47" t="s">
        <v>421</v>
      </c>
      <c r="X37" s="10">
        <v>2019</v>
      </c>
      <c r="Y37" s="16" t="s">
        <v>422</v>
      </c>
      <c r="Z37" s="9" t="s">
        <v>94</v>
      </c>
    </row>
    <row r="38" spans="1:26" x14ac:dyDescent="0.25">
      <c r="A38" s="98"/>
      <c r="B38" s="18" t="s">
        <v>423</v>
      </c>
      <c r="C38" s="21" t="s">
        <v>424</v>
      </c>
      <c r="D38" s="8" t="s">
        <v>425</v>
      </c>
      <c r="E38" s="8" t="s">
        <v>426</v>
      </c>
      <c r="F38" s="44" t="s">
        <v>427</v>
      </c>
      <c r="G38" s="8" t="s">
        <v>428</v>
      </c>
      <c r="H38" s="8" t="s">
        <v>199</v>
      </c>
      <c r="I38" s="8" t="s">
        <v>429</v>
      </c>
      <c r="J38" s="8" t="s">
        <v>430</v>
      </c>
      <c r="K38" s="8" t="s">
        <v>431</v>
      </c>
      <c r="L38" s="19">
        <v>213830</v>
      </c>
      <c r="M38" s="19">
        <v>68330</v>
      </c>
      <c r="N38" s="10" t="s">
        <v>432</v>
      </c>
      <c r="O38" s="20">
        <v>43545</v>
      </c>
      <c r="P38" s="20">
        <v>45821</v>
      </c>
      <c r="Q38" s="12">
        <f t="shared" ca="1" si="1"/>
        <v>6</v>
      </c>
      <c r="R38" s="12">
        <f t="shared" si="2"/>
        <v>6</v>
      </c>
      <c r="S38" s="10"/>
      <c r="T38" s="9"/>
      <c r="U38" s="9"/>
      <c r="V38" s="9" t="s">
        <v>53</v>
      </c>
      <c r="W38" s="9"/>
      <c r="X38" s="10">
        <v>2019</v>
      </c>
      <c r="Y38" s="16" t="s">
        <v>433</v>
      </c>
      <c r="Z38" s="9"/>
    </row>
    <row r="39" spans="1:26" ht="24.75" x14ac:dyDescent="0.25">
      <c r="A39" s="98"/>
      <c r="B39" s="18" t="s">
        <v>434</v>
      </c>
      <c r="C39" s="21" t="s">
        <v>435</v>
      </c>
      <c r="D39" s="8" t="s">
        <v>436</v>
      </c>
      <c r="E39" s="8" t="s">
        <v>437</v>
      </c>
      <c r="F39" s="76" t="s">
        <v>438</v>
      </c>
      <c r="G39" s="8" t="s">
        <v>439</v>
      </c>
      <c r="H39" s="8" t="s">
        <v>440</v>
      </c>
      <c r="I39" s="8" t="s">
        <v>441</v>
      </c>
      <c r="J39" s="8" t="s">
        <v>442</v>
      </c>
      <c r="K39" s="8" t="s">
        <v>443</v>
      </c>
      <c r="L39" s="19">
        <v>122550</v>
      </c>
      <c r="M39" s="19">
        <v>73878</v>
      </c>
      <c r="N39" s="10" t="s">
        <v>444</v>
      </c>
      <c r="O39" s="20">
        <v>40299</v>
      </c>
      <c r="P39" s="20">
        <v>45821</v>
      </c>
      <c r="Q39" s="12">
        <f t="shared" ca="1" si="1"/>
        <v>15</v>
      </c>
      <c r="R39" s="12">
        <f t="shared" si="2"/>
        <v>15</v>
      </c>
      <c r="S39" s="10"/>
      <c r="T39" s="9"/>
      <c r="U39" s="9"/>
      <c r="V39" s="9" t="s">
        <v>53</v>
      </c>
      <c r="W39" s="9"/>
      <c r="X39" s="10"/>
      <c r="Y39" s="16"/>
      <c r="Z39" s="9"/>
    </row>
    <row r="40" spans="1:26" ht="24.75" hidden="1" x14ac:dyDescent="0.25">
      <c r="A40" s="98" t="s">
        <v>445</v>
      </c>
      <c r="B40" s="18" t="s">
        <v>446</v>
      </c>
      <c r="C40" s="21" t="s">
        <v>447</v>
      </c>
      <c r="D40" s="8" t="s">
        <v>448</v>
      </c>
      <c r="E40" s="8" t="s">
        <v>449</v>
      </c>
      <c r="F40" s="44" t="s">
        <v>450</v>
      </c>
      <c r="G40" s="8" t="s">
        <v>451</v>
      </c>
      <c r="H40" s="8" t="s">
        <v>452</v>
      </c>
      <c r="I40" s="8" t="s">
        <v>453</v>
      </c>
      <c r="J40" s="8" t="s">
        <v>454</v>
      </c>
      <c r="K40" s="8" t="s">
        <v>455</v>
      </c>
      <c r="L40" s="19">
        <v>142672</v>
      </c>
      <c r="M40" s="19">
        <v>68596</v>
      </c>
      <c r="N40" s="10" t="s">
        <v>456</v>
      </c>
      <c r="O40" s="20">
        <v>43790</v>
      </c>
      <c r="P40" s="20">
        <v>45821</v>
      </c>
      <c r="Q40" s="12">
        <f t="shared" ca="1" si="1"/>
        <v>6</v>
      </c>
      <c r="R40" s="12">
        <f t="shared" si="2"/>
        <v>6</v>
      </c>
      <c r="S40" s="10">
        <v>3</v>
      </c>
      <c r="T40" s="9" t="s">
        <v>457</v>
      </c>
      <c r="U40" s="9"/>
      <c r="V40" s="9" t="s">
        <v>41</v>
      </c>
      <c r="W40" s="9" t="s">
        <v>458</v>
      </c>
      <c r="X40" s="10">
        <v>2024</v>
      </c>
      <c r="Y40" s="14" t="s">
        <v>459</v>
      </c>
      <c r="Z40" s="9" t="s">
        <v>94</v>
      </c>
    </row>
    <row r="41" spans="1:26" ht="45" x14ac:dyDescent="0.25">
      <c r="A41" s="98"/>
      <c r="B41" s="18" t="s">
        <v>460</v>
      </c>
      <c r="C41" s="21" t="s">
        <v>461</v>
      </c>
      <c r="D41" s="8" t="s">
        <v>462</v>
      </c>
      <c r="E41" s="8" t="s">
        <v>463</v>
      </c>
      <c r="F41" s="83" t="s">
        <v>464</v>
      </c>
      <c r="G41" s="8" t="s">
        <v>465</v>
      </c>
      <c r="H41" s="8" t="s">
        <v>466</v>
      </c>
      <c r="I41" s="8" t="s">
        <v>467</v>
      </c>
      <c r="J41" s="8" t="s">
        <v>468</v>
      </c>
      <c r="K41" s="8" t="s">
        <v>469</v>
      </c>
      <c r="L41" s="19">
        <v>171304</v>
      </c>
      <c r="M41" s="19">
        <v>67059</v>
      </c>
      <c r="N41" s="10" t="s">
        <v>470</v>
      </c>
      <c r="O41" s="20">
        <v>38079</v>
      </c>
      <c r="P41" s="20">
        <v>45821</v>
      </c>
      <c r="Q41" s="12">
        <f t="shared" ca="1" si="1"/>
        <v>21</v>
      </c>
      <c r="R41" s="12">
        <f t="shared" si="2"/>
        <v>21</v>
      </c>
      <c r="S41" s="10">
        <v>3</v>
      </c>
      <c r="T41" s="9" t="s">
        <v>471</v>
      </c>
      <c r="U41" s="9"/>
      <c r="V41" s="9" t="s">
        <v>41</v>
      </c>
      <c r="W41" s="9" t="s">
        <v>472</v>
      </c>
      <c r="X41" s="10" t="s">
        <v>473</v>
      </c>
      <c r="Y41" s="16" t="s">
        <v>474</v>
      </c>
      <c r="Z41" s="9"/>
    </row>
    <row r="42" spans="1:26" x14ac:dyDescent="0.25">
      <c r="A42" s="70" t="s">
        <v>475</v>
      </c>
      <c r="B42" s="18" t="s">
        <v>476</v>
      </c>
      <c r="C42" s="21" t="s">
        <v>477</v>
      </c>
      <c r="D42" s="8" t="s">
        <v>478</v>
      </c>
      <c r="E42" s="8" t="s">
        <v>479</v>
      </c>
      <c r="F42" s="44" t="s">
        <v>480</v>
      </c>
      <c r="G42" s="8" t="s">
        <v>481</v>
      </c>
      <c r="H42" s="8" t="s">
        <v>482</v>
      </c>
      <c r="I42" s="8" t="s">
        <v>483</v>
      </c>
      <c r="J42" s="8"/>
      <c r="K42" s="8" t="s">
        <v>484</v>
      </c>
      <c r="L42" s="19">
        <v>150114</v>
      </c>
      <c r="M42" s="19">
        <v>66340</v>
      </c>
      <c r="N42" s="10" t="s">
        <v>485</v>
      </c>
      <c r="O42" s="20">
        <v>41214</v>
      </c>
      <c r="P42" s="20">
        <v>45821</v>
      </c>
      <c r="Q42" s="12">
        <f t="shared" ca="1" si="1"/>
        <v>13</v>
      </c>
      <c r="R42" s="12">
        <f t="shared" si="2"/>
        <v>13</v>
      </c>
      <c r="S42" s="10"/>
      <c r="T42" s="9"/>
      <c r="U42" s="9"/>
      <c r="V42" s="9" t="s">
        <v>41</v>
      </c>
      <c r="W42" s="47" t="s">
        <v>486</v>
      </c>
      <c r="X42" s="10">
        <v>2018</v>
      </c>
      <c r="Y42" s="61" t="s">
        <v>487</v>
      </c>
      <c r="Z42" s="9"/>
    </row>
    <row r="43" spans="1:26" hidden="1" x14ac:dyDescent="0.25">
      <c r="A43" s="94" t="s">
        <v>488</v>
      </c>
      <c r="B43" s="18" t="s">
        <v>489</v>
      </c>
      <c r="C43" s="21" t="s">
        <v>490</v>
      </c>
      <c r="D43" s="8" t="s">
        <v>491</v>
      </c>
      <c r="E43" s="8" t="s">
        <v>492</v>
      </c>
      <c r="F43" s="44" t="s">
        <v>493</v>
      </c>
      <c r="G43" s="8" t="s">
        <v>494</v>
      </c>
      <c r="H43" s="8" t="s">
        <v>495</v>
      </c>
      <c r="I43" s="8" t="s">
        <v>496</v>
      </c>
      <c r="J43" s="8" t="s">
        <v>497</v>
      </c>
      <c r="K43" s="8"/>
      <c r="L43" s="19">
        <v>265379</v>
      </c>
      <c r="M43" s="31">
        <v>69928</v>
      </c>
      <c r="N43" s="10" t="s">
        <v>498</v>
      </c>
      <c r="O43" s="57">
        <v>45058</v>
      </c>
      <c r="P43" s="20">
        <v>45821</v>
      </c>
      <c r="Q43" s="12">
        <f t="shared" ca="1" si="1"/>
        <v>2</v>
      </c>
      <c r="R43" s="12">
        <f t="shared" si="2"/>
        <v>2</v>
      </c>
      <c r="S43" s="10">
        <v>1</v>
      </c>
      <c r="T43" s="9" t="s">
        <v>499</v>
      </c>
      <c r="U43" s="9"/>
      <c r="V43" s="9" t="s">
        <v>53</v>
      </c>
      <c r="W43" s="9"/>
      <c r="X43" s="10"/>
      <c r="Y43" s="16"/>
      <c r="Z43" s="9" t="s">
        <v>94</v>
      </c>
    </row>
    <row r="44" spans="1:26" ht="24.75" hidden="1" x14ac:dyDescent="0.25">
      <c r="A44" s="101"/>
      <c r="B44" s="18" t="s">
        <v>500</v>
      </c>
      <c r="C44" s="21" t="s">
        <v>501</v>
      </c>
      <c r="D44" s="8" t="s">
        <v>502</v>
      </c>
      <c r="E44" s="8" t="s">
        <v>503</v>
      </c>
      <c r="F44" s="44" t="s">
        <v>504</v>
      </c>
      <c r="G44" s="8" t="s">
        <v>505</v>
      </c>
      <c r="H44" s="8" t="s">
        <v>506</v>
      </c>
      <c r="I44" s="8" t="s">
        <v>507</v>
      </c>
      <c r="J44" s="8" t="s">
        <v>508</v>
      </c>
      <c r="K44" s="8" t="s">
        <v>509</v>
      </c>
      <c r="L44" s="19">
        <v>219443</v>
      </c>
      <c r="M44" s="19">
        <v>68504</v>
      </c>
      <c r="N44" s="10" t="s">
        <v>510</v>
      </c>
      <c r="O44" s="20">
        <v>37500</v>
      </c>
      <c r="P44" s="20">
        <v>45821</v>
      </c>
      <c r="Q44" s="12">
        <f t="shared" ca="1" si="1"/>
        <v>23</v>
      </c>
      <c r="R44" s="12">
        <f t="shared" si="2"/>
        <v>23</v>
      </c>
      <c r="S44" s="10"/>
      <c r="T44" s="9"/>
      <c r="U44" s="9"/>
      <c r="V44" s="9" t="s">
        <v>53</v>
      </c>
      <c r="W44" s="9"/>
      <c r="X44" s="10">
        <v>2018</v>
      </c>
      <c r="Y44" s="16" t="s">
        <v>511</v>
      </c>
      <c r="Z44" s="9" t="s">
        <v>287</v>
      </c>
    </row>
    <row r="45" spans="1:26" hidden="1" x14ac:dyDescent="0.25">
      <c r="A45" s="101"/>
      <c r="B45" s="18" t="s">
        <v>512</v>
      </c>
      <c r="C45" s="21" t="s">
        <v>513</v>
      </c>
      <c r="D45" s="8" t="s">
        <v>514</v>
      </c>
      <c r="E45" s="8" t="s">
        <v>515</v>
      </c>
      <c r="F45" s="44" t="s">
        <v>516</v>
      </c>
      <c r="G45" s="8" t="s">
        <v>517</v>
      </c>
      <c r="H45" s="8" t="s">
        <v>518</v>
      </c>
      <c r="I45" s="8" t="s">
        <v>519</v>
      </c>
      <c r="J45" s="8" t="s">
        <v>520</v>
      </c>
      <c r="K45" s="8"/>
      <c r="L45" s="19">
        <v>265429</v>
      </c>
      <c r="M45" s="32" t="s">
        <v>521</v>
      </c>
      <c r="N45" s="10" t="s">
        <v>522</v>
      </c>
      <c r="O45" s="57">
        <v>45058</v>
      </c>
      <c r="P45" s="20">
        <v>45821</v>
      </c>
      <c r="Q45" s="12">
        <f t="shared" ca="1" si="1"/>
        <v>2</v>
      </c>
      <c r="R45" s="12">
        <f t="shared" si="2"/>
        <v>2</v>
      </c>
      <c r="S45" s="10">
        <v>2</v>
      </c>
      <c r="T45" s="9"/>
      <c r="U45" s="9"/>
      <c r="V45" s="9" t="s">
        <v>53</v>
      </c>
      <c r="W45" s="9"/>
      <c r="X45" s="10"/>
      <c r="Y45" s="16"/>
      <c r="Z45" s="9" t="s">
        <v>287</v>
      </c>
    </row>
    <row r="46" spans="1:26" ht="24.75" x14ac:dyDescent="0.25">
      <c r="A46" s="101"/>
      <c r="B46" s="18" t="s">
        <v>512</v>
      </c>
      <c r="C46" s="21" t="s">
        <v>523</v>
      </c>
      <c r="D46" s="8" t="s">
        <v>524</v>
      </c>
      <c r="E46" s="8" t="s">
        <v>525</v>
      </c>
      <c r="F46" s="44" t="s">
        <v>526</v>
      </c>
      <c r="G46" s="8" t="s">
        <v>527</v>
      </c>
      <c r="H46" s="8" t="s">
        <v>528</v>
      </c>
      <c r="I46" s="8" t="s">
        <v>529</v>
      </c>
      <c r="J46" s="8" t="s">
        <v>530</v>
      </c>
      <c r="K46" s="8"/>
      <c r="L46" s="19">
        <v>228321</v>
      </c>
      <c r="M46" s="19">
        <v>68853</v>
      </c>
      <c r="N46" s="10" t="s">
        <v>531</v>
      </c>
      <c r="O46" s="20">
        <v>43951</v>
      </c>
      <c r="P46" s="20">
        <v>45821</v>
      </c>
      <c r="Q46" s="12">
        <f t="shared" ca="1" si="1"/>
        <v>5</v>
      </c>
      <c r="R46" s="12">
        <f t="shared" si="2"/>
        <v>5</v>
      </c>
      <c r="S46" s="10"/>
      <c r="T46" s="9"/>
      <c r="U46" s="9"/>
      <c r="V46" s="9" t="s">
        <v>53</v>
      </c>
      <c r="W46" s="9"/>
      <c r="X46" s="10"/>
      <c r="Y46" s="16"/>
      <c r="Z46" s="9"/>
    </row>
    <row r="47" spans="1:26" ht="24.75" hidden="1" x14ac:dyDescent="0.25">
      <c r="A47" s="101"/>
      <c r="B47" s="18" t="s">
        <v>532</v>
      </c>
      <c r="C47" s="21" t="s">
        <v>533</v>
      </c>
      <c r="D47" s="8" t="s">
        <v>534</v>
      </c>
      <c r="E47" s="8" t="s">
        <v>535</v>
      </c>
      <c r="F47" s="44" t="s">
        <v>536</v>
      </c>
      <c r="G47" s="8" t="s">
        <v>537</v>
      </c>
      <c r="H47" s="8" t="s">
        <v>49</v>
      </c>
      <c r="I47" s="8" t="s">
        <v>538</v>
      </c>
      <c r="J47" s="8" t="s">
        <v>539</v>
      </c>
      <c r="K47" s="8" t="s">
        <v>540</v>
      </c>
      <c r="L47" s="19">
        <v>286556</v>
      </c>
      <c r="M47" s="19">
        <v>650405</v>
      </c>
      <c r="N47" s="10" t="s">
        <v>541</v>
      </c>
      <c r="O47" s="57">
        <v>46011</v>
      </c>
      <c r="P47" s="20">
        <v>45821</v>
      </c>
      <c r="Q47" s="12">
        <f ca="1">YEAR(NOW())-YEAR(O47)</f>
        <v>0</v>
      </c>
      <c r="R47" s="12">
        <f t="shared" si="2"/>
        <v>0</v>
      </c>
      <c r="S47" s="10"/>
      <c r="T47" s="9"/>
      <c r="U47" s="9"/>
      <c r="V47" s="9"/>
      <c r="W47" s="9"/>
      <c r="X47" s="10"/>
      <c r="Y47" s="16"/>
      <c r="Z47" s="9" t="s">
        <v>94</v>
      </c>
    </row>
    <row r="48" spans="1:26" hidden="1" x14ac:dyDescent="0.25">
      <c r="A48" s="95"/>
      <c r="B48" s="59" t="s">
        <v>542</v>
      </c>
      <c r="C48" s="91" t="s">
        <v>543</v>
      </c>
      <c r="D48" s="90" t="s">
        <v>544</v>
      </c>
      <c r="E48" s="8" t="s">
        <v>545</v>
      </c>
      <c r="F48" s="44" t="s">
        <v>546</v>
      </c>
      <c r="G48" s="8" t="s">
        <v>547</v>
      </c>
      <c r="H48" s="8" t="s">
        <v>548</v>
      </c>
      <c r="I48" s="8" t="s">
        <v>549</v>
      </c>
      <c r="J48" s="8" t="s">
        <v>550</v>
      </c>
      <c r="K48" s="8" t="s">
        <v>550</v>
      </c>
      <c r="L48" s="19">
        <v>245405</v>
      </c>
      <c r="M48" s="19">
        <v>69294</v>
      </c>
      <c r="N48" s="10" t="s">
        <v>551</v>
      </c>
      <c r="O48" s="57">
        <v>44431</v>
      </c>
      <c r="P48" s="20">
        <v>45821</v>
      </c>
      <c r="Q48" s="12">
        <f t="shared" ca="1" si="1"/>
        <v>4</v>
      </c>
      <c r="R48" s="12">
        <f t="shared" si="2"/>
        <v>4</v>
      </c>
      <c r="S48" s="10">
        <v>1</v>
      </c>
      <c r="T48" s="10" t="s">
        <v>552</v>
      </c>
      <c r="U48" s="9"/>
      <c r="V48" s="9" t="s">
        <v>41</v>
      </c>
      <c r="W48" s="9" t="s">
        <v>553</v>
      </c>
      <c r="X48" s="10"/>
      <c r="Y48" s="16"/>
      <c r="Z48" s="9" t="s">
        <v>1102</v>
      </c>
    </row>
    <row r="49" spans="1:26" hidden="1" x14ac:dyDescent="0.25">
      <c r="A49" s="94" t="s">
        <v>554</v>
      </c>
      <c r="B49" s="8" t="s">
        <v>555</v>
      </c>
      <c r="C49" s="91" t="s">
        <v>556</v>
      </c>
      <c r="D49" s="46" t="s">
        <v>557</v>
      </c>
      <c r="E49" s="8" t="s">
        <v>558</v>
      </c>
      <c r="F49" s="44" t="s">
        <v>559</v>
      </c>
      <c r="G49" s="9" t="s">
        <v>560</v>
      </c>
      <c r="H49" s="8" t="s">
        <v>49</v>
      </c>
      <c r="I49" s="8" t="s">
        <v>561</v>
      </c>
      <c r="J49" s="8" t="s">
        <v>562</v>
      </c>
      <c r="K49" s="8"/>
      <c r="L49" s="19">
        <v>265367</v>
      </c>
      <c r="M49" s="19">
        <v>69929</v>
      </c>
      <c r="N49" s="10" t="s">
        <v>563</v>
      </c>
      <c r="O49" s="20">
        <v>45058</v>
      </c>
      <c r="P49" s="20">
        <v>45821</v>
      </c>
      <c r="Q49" s="12">
        <f t="shared" ca="1" si="1"/>
        <v>2</v>
      </c>
      <c r="R49" s="12">
        <f t="shared" si="2"/>
        <v>2</v>
      </c>
      <c r="S49" s="10"/>
      <c r="T49" s="9"/>
      <c r="U49" s="9"/>
      <c r="V49" s="9" t="s">
        <v>53</v>
      </c>
      <c r="W49" s="9"/>
      <c r="X49" s="10">
        <v>2024</v>
      </c>
      <c r="Y49" s="14" t="s">
        <v>564</v>
      </c>
      <c r="Z49" s="10" t="s">
        <v>94</v>
      </c>
    </row>
    <row r="50" spans="1:26" ht="24.75" x14ac:dyDescent="0.25">
      <c r="A50" s="101"/>
      <c r="B50" s="33" t="s">
        <v>565</v>
      </c>
      <c r="C50" s="91" t="s">
        <v>566</v>
      </c>
      <c r="D50" s="105" t="s">
        <v>567</v>
      </c>
      <c r="E50" s="8" t="s">
        <v>568</v>
      </c>
      <c r="F50" s="44" t="s">
        <v>569</v>
      </c>
      <c r="G50" s="8" t="s">
        <v>570</v>
      </c>
      <c r="H50" s="8" t="s">
        <v>571</v>
      </c>
      <c r="I50" s="8" t="s">
        <v>572</v>
      </c>
      <c r="J50" s="8" t="s">
        <v>573</v>
      </c>
      <c r="K50" s="8" t="s">
        <v>574</v>
      </c>
      <c r="L50" s="19">
        <v>251209</v>
      </c>
      <c r="M50" s="28">
        <v>69566</v>
      </c>
      <c r="N50" s="10" t="s">
        <v>575</v>
      </c>
      <c r="O50" s="20">
        <v>37500</v>
      </c>
      <c r="P50" s="20">
        <v>45821</v>
      </c>
      <c r="Q50" s="12">
        <f t="shared" ca="1" si="1"/>
        <v>23</v>
      </c>
      <c r="R50" s="12">
        <f t="shared" si="2"/>
        <v>23</v>
      </c>
      <c r="S50" s="10"/>
      <c r="T50" s="9"/>
      <c r="U50" s="9"/>
      <c r="V50" s="9" t="s">
        <v>41</v>
      </c>
      <c r="W50" s="47" t="s">
        <v>576</v>
      </c>
      <c r="X50" s="10">
        <v>2018</v>
      </c>
      <c r="Y50" s="16" t="s">
        <v>577</v>
      </c>
      <c r="Z50" s="9"/>
    </row>
    <row r="51" spans="1:26" x14ac:dyDescent="0.25">
      <c r="A51" s="101"/>
      <c r="B51" s="18" t="s">
        <v>565</v>
      </c>
      <c r="C51" s="91" t="s">
        <v>566</v>
      </c>
      <c r="D51" s="8" t="s">
        <v>578</v>
      </c>
      <c r="E51" s="8" t="s">
        <v>568</v>
      </c>
      <c r="F51" s="44" t="s">
        <v>569</v>
      </c>
      <c r="G51" s="8" t="s">
        <v>579</v>
      </c>
      <c r="H51" s="8" t="s">
        <v>580</v>
      </c>
      <c r="I51" s="8" t="s">
        <v>581</v>
      </c>
      <c r="J51" s="8" t="s">
        <v>582</v>
      </c>
      <c r="K51" s="8" t="s">
        <v>583</v>
      </c>
      <c r="L51" s="19">
        <v>250169</v>
      </c>
      <c r="M51" s="19">
        <v>69565</v>
      </c>
      <c r="N51" s="10" t="s">
        <v>584</v>
      </c>
      <c r="O51" s="20">
        <v>37500</v>
      </c>
      <c r="P51" s="20">
        <v>45821</v>
      </c>
      <c r="Q51" s="12">
        <f t="shared" ca="1" si="1"/>
        <v>23</v>
      </c>
      <c r="R51" s="12">
        <f t="shared" si="2"/>
        <v>23</v>
      </c>
      <c r="S51" s="10"/>
      <c r="T51" s="9"/>
      <c r="U51" s="9"/>
      <c r="V51" s="9" t="s">
        <v>41</v>
      </c>
      <c r="W51" s="47" t="s">
        <v>576</v>
      </c>
      <c r="X51" s="10">
        <v>2018</v>
      </c>
      <c r="Y51" s="16" t="s">
        <v>577</v>
      </c>
      <c r="Z51" s="9"/>
    </row>
    <row r="52" spans="1:26" hidden="1" x14ac:dyDescent="0.25">
      <c r="A52" s="95"/>
      <c r="B52" s="18" t="s">
        <v>585</v>
      </c>
      <c r="C52" s="91" t="s">
        <v>586</v>
      </c>
      <c r="D52" s="8" t="s">
        <v>587</v>
      </c>
      <c r="E52" s="8" t="s">
        <v>588</v>
      </c>
      <c r="F52" s="44" t="s">
        <v>589</v>
      </c>
      <c r="G52" s="8" t="s">
        <v>590</v>
      </c>
      <c r="H52" s="8" t="s">
        <v>591</v>
      </c>
      <c r="I52" s="8" t="s">
        <v>592</v>
      </c>
      <c r="J52" s="8" t="s">
        <v>593</v>
      </c>
      <c r="K52" s="8" t="s">
        <v>594</v>
      </c>
      <c r="L52" s="19">
        <v>97083</v>
      </c>
      <c r="M52" s="19">
        <v>68257</v>
      </c>
      <c r="N52" s="10" t="s">
        <v>595</v>
      </c>
      <c r="O52" s="20">
        <v>43522</v>
      </c>
      <c r="P52" s="20">
        <v>45821</v>
      </c>
      <c r="Q52" s="12">
        <f t="shared" ca="1" si="1"/>
        <v>6</v>
      </c>
      <c r="R52" s="12">
        <f t="shared" si="2"/>
        <v>6</v>
      </c>
      <c r="S52" s="10"/>
      <c r="T52" s="9"/>
      <c r="U52" s="9"/>
      <c r="V52" s="9" t="s">
        <v>41</v>
      </c>
      <c r="W52" s="47" t="s">
        <v>596</v>
      </c>
      <c r="X52" s="10">
        <v>2018</v>
      </c>
      <c r="Y52" s="62" t="s">
        <v>597</v>
      </c>
      <c r="Z52" s="9" t="s">
        <v>94</v>
      </c>
    </row>
    <row r="53" spans="1:26" hidden="1" x14ac:dyDescent="0.25">
      <c r="A53" s="73" t="s">
        <v>598</v>
      </c>
      <c r="B53" s="18" t="s">
        <v>599</v>
      </c>
      <c r="C53" s="91" t="s">
        <v>600</v>
      </c>
      <c r="D53" s="34" t="s">
        <v>600</v>
      </c>
      <c r="E53" s="8" t="s">
        <v>601</v>
      </c>
      <c r="F53" s="44" t="s">
        <v>602</v>
      </c>
      <c r="G53" s="8" t="s">
        <v>603</v>
      </c>
      <c r="H53" s="8" t="s">
        <v>604</v>
      </c>
      <c r="I53" s="8" t="s">
        <v>605</v>
      </c>
      <c r="J53" s="8" t="s">
        <v>606</v>
      </c>
      <c r="K53" s="8" t="s">
        <v>606</v>
      </c>
      <c r="L53" s="19">
        <v>279143</v>
      </c>
      <c r="M53" s="26">
        <v>69128</v>
      </c>
      <c r="N53" s="10" t="s">
        <v>607</v>
      </c>
      <c r="O53" s="20">
        <v>45448</v>
      </c>
      <c r="P53" s="20">
        <v>45821</v>
      </c>
      <c r="Q53" s="12">
        <f ca="1">YEAR(NOW())-YEAR(O53)</f>
        <v>1</v>
      </c>
      <c r="R53" s="12">
        <f t="shared" si="2"/>
        <v>1</v>
      </c>
      <c r="S53" s="10"/>
      <c r="T53" s="9"/>
      <c r="U53" s="9"/>
      <c r="V53" s="9"/>
      <c r="W53" s="47"/>
      <c r="X53" s="10">
        <v>2024</v>
      </c>
      <c r="Y53" s="14" t="s">
        <v>608</v>
      </c>
      <c r="Z53" s="9" t="s">
        <v>94</v>
      </c>
    </row>
    <row r="54" spans="1:26" ht="36.75" hidden="1" x14ac:dyDescent="0.25">
      <c r="A54" s="96" t="s">
        <v>609</v>
      </c>
      <c r="B54" s="18" t="s">
        <v>610</v>
      </c>
      <c r="C54" s="91" t="s">
        <v>611</v>
      </c>
      <c r="D54" s="8" t="s">
        <v>612</v>
      </c>
      <c r="E54" s="8" t="s">
        <v>613</v>
      </c>
      <c r="F54" s="44" t="s">
        <v>614</v>
      </c>
      <c r="G54" s="8" t="s">
        <v>615</v>
      </c>
      <c r="H54" s="8" t="s">
        <v>616</v>
      </c>
      <c r="I54" s="8" t="s">
        <v>617</v>
      </c>
      <c r="J54" s="8" t="s">
        <v>618</v>
      </c>
      <c r="K54" s="8" t="s">
        <v>619</v>
      </c>
      <c r="L54" s="19">
        <v>219762</v>
      </c>
      <c r="M54" s="19">
        <v>68500</v>
      </c>
      <c r="N54" s="10" t="s">
        <v>620</v>
      </c>
      <c r="O54" s="20">
        <v>43739</v>
      </c>
      <c r="P54" s="20">
        <v>45821</v>
      </c>
      <c r="Q54" s="12">
        <f t="shared" ca="1" si="1"/>
        <v>6</v>
      </c>
      <c r="R54" s="12">
        <f t="shared" si="2"/>
        <v>6</v>
      </c>
      <c r="S54" s="10"/>
      <c r="T54" s="9"/>
      <c r="U54" s="9"/>
      <c r="V54" s="9" t="s">
        <v>41</v>
      </c>
      <c r="W54" s="47" t="s">
        <v>621</v>
      </c>
      <c r="X54" s="10">
        <v>2019</v>
      </c>
      <c r="Y54" s="16" t="s">
        <v>622</v>
      </c>
      <c r="Z54" s="9" t="s">
        <v>287</v>
      </c>
    </row>
    <row r="55" spans="1:26" ht="24.75" x14ac:dyDescent="0.25">
      <c r="A55" s="99"/>
      <c r="B55" s="18" t="s">
        <v>623</v>
      </c>
      <c r="C55" s="91" t="s">
        <v>624</v>
      </c>
      <c r="D55" s="8" t="s">
        <v>625</v>
      </c>
      <c r="E55" s="8" t="s">
        <v>626</v>
      </c>
      <c r="F55" s="44" t="s">
        <v>627</v>
      </c>
      <c r="G55" s="8" t="s">
        <v>628</v>
      </c>
      <c r="H55" s="8" t="s">
        <v>49</v>
      </c>
      <c r="I55" s="8" t="s">
        <v>629</v>
      </c>
      <c r="J55" s="8" t="s">
        <v>630</v>
      </c>
      <c r="K55" s="8" t="s">
        <v>631</v>
      </c>
      <c r="L55" s="19">
        <v>228320</v>
      </c>
      <c r="M55" s="19">
        <v>68892</v>
      </c>
      <c r="N55" s="10" t="s">
        <v>632</v>
      </c>
      <c r="O55" s="20">
        <v>43951</v>
      </c>
      <c r="P55" s="20">
        <v>45821</v>
      </c>
      <c r="Q55" s="12">
        <f t="shared" ca="1" si="1"/>
        <v>5</v>
      </c>
      <c r="R55" s="12">
        <f t="shared" si="2"/>
        <v>5</v>
      </c>
      <c r="S55" s="10"/>
      <c r="T55" s="9"/>
      <c r="U55" s="9"/>
      <c r="V55" s="9" t="s">
        <v>53</v>
      </c>
      <c r="W55" s="9"/>
      <c r="X55" s="10"/>
      <c r="Y55" s="16"/>
      <c r="Z55" s="9"/>
    </row>
    <row r="56" spans="1:26" ht="24" hidden="1" x14ac:dyDescent="0.25">
      <c r="A56" s="99"/>
      <c r="B56" s="84" t="s">
        <v>633</v>
      </c>
      <c r="C56" s="92" t="s">
        <v>634</v>
      </c>
      <c r="D56" s="8" t="s">
        <v>634</v>
      </c>
      <c r="E56" s="8" t="s">
        <v>635</v>
      </c>
      <c r="F56" s="76" t="s">
        <v>636</v>
      </c>
      <c r="G56" s="35" t="s">
        <v>637</v>
      </c>
      <c r="H56" s="8" t="s">
        <v>638</v>
      </c>
      <c r="I56" s="25" t="s">
        <v>639</v>
      </c>
      <c r="J56" s="8" t="s">
        <v>640</v>
      </c>
      <c r="K56" s="8" t="s">
        <v>641</v>
      </c>
      <c r="L56" s="19">
        <v>238003</v>
      </c>
      <c r="M56" s="19">
        <v>69140</v>
      </c>
      <c r="N56" s="10" t="s">
        <v>642</v>
      </c>
      <c r="O56" s="20">
        <v>44399</v>
      </c>
      <c r="P56" s="20">
        <v>45821</v>
      </c>
      <c r="Q56" s="12">
        <f t="shared" ca="1" si="1"/>
        <v>4</v>
      </c>
      <c r="R56" s="12">
        <f t="shared" si="2"/>
        <v>4</v>
      </c>
      <c r="S56" s="10">
        <v>1</v>
      </c>
      <c r="T56" s="9" t="s">
        <v>643</v>
      </c>
      <c r="U56" s="9"/>
      <c r="V56" s="9" t="s">
        <v>53</v>
      </c>
      <c r="W56" s="9"/>
      <c r="X56" s="10"/>
      <c r="Y56" s="16"/>
      <c r="Z56" s="9" t="s">
        <v>287</v>
      </c>
    </row>
    <row r="57" spans="1:26" hidden="1" x14ac:dyDescent="0.25">
      <c r="A57" s="99"/>
      <c r="B57" s="18" t="s">
        <v>644</v>
      </c>
      <c r="C57" s="91" t="s">
        <v>645</v>
      </c>
      <c r="D57" s="8" t="s">
        <v>645</v>
      </c>
      <c r="E57" s="8" t="s">
        <v>646</v>
      </c>
      <c r="F57" s="44" t="s">
        <v>647</v>
      </c>
      <c r="G57" s="8" t="s">
        <v>648</v>
      </c>
      <c r="H57" s="8" t="s">
        <v>649</v>
      </c>
      <c r="I57" s="8" t="s">
        <v>650</v>
      </c>
      <c r="J57" s="8" t="s">
        <v>651</v>
      </c>
      <c r="K57" s="8" t="s">
        <v>652</v>
      </c>
      <c r="L57" s="19">
        <v>263618</v>
      </c>
      <c r="M57" s="37">
        <v>69909</v>
      </c>
      <c r="N57" s="10"/>
      <c r="O57" s="20">
        <v>44995</v>
      </c>
      <c r="P57" s="20">
        <v>45821</v>
      </c>
      <c r="Q57" s="12">
        <f t="shared" ca="1" si="1"/>
        <v>2</v>
      </c>
      <c r="R57" s="12">
        <f t="shared" si="2"/>
        <v>2</v>
      </c>
      <c r="S57" s="10">
        <v>1</v>
      </c>
      <c r="T57" s="9" t="s">
        <v>653</v>
      </c>
      <c r="U57" s="9"/>
      <c r="V57" s="9" t="s">
        <v>41</v>
      </c>
      <c r="W57" s="9" t="s">
        <v>409</v>
      </c>
      <c r="X57" s="10">
        <v>2018</v>
      </c>
      <c r="Y57" s="16" t="s">
        <v>654</v>
      </c>
      <c r="Z57" s="9" t="s">
        <v>287</v>
      </c>
    </row>
    <row r="58" spans="1:26" ht="28.9" hidden="1" customHeight="1" x14ac:dyDescent="0.25">
      <c r="A58" s="99"/>
      <c r="B58" s="18" t="s">
        <v>655</v>
      </c>
      <c r="C58" s="91" t="s">
        <v>656</v>
      </c>
      <c r="D58" s="8" t="s">
        <v>656</v>
      </c>
      <c r="E58" s="8" t="s">
        <v>657</v>
      </c>
      <c r="F58" s="44" t="s">
        <v>658</v>
      </c>
      <c r="G58" s="8" t="s">
        <v>659</v>
      </c>
      <c r="H58" s="8"/>
      <c r="I58" s="8"/>
      <c r="J58" s="8" t="s">
        <v>660</v>
      </c>
      <c r="K58" s="8"/>
      <c r="L58" s="19">
        <v>269479</v>
      </c>
      <c r="M58" s="37">
        <v>650074</v>
      </c>
      <c r="N58" s="10" t="s">
        <v>661</v>
      </c>
      <c r="O58" s="57">
        <v>45536</v>
      </c>
      <c r="P58" s="20">
        <v>45821</v>
      </c>
      <c r="Q58" s="12">
        <f t="shared" ca="1" si="1"/>
        <v>1</v>
      </c>
      <c r="R58" s="12">
        <f t="shared" si="2"/>
        <v>1</v>
      </c>
      <c r="S58" s="10"/>
      <c r="T58" s="9"/>
      <c r="U58" s="9"/>
      <c r="V58" s="9" t="s">
        <v>662</v>
      </c>
      <c r="W58" s="9"/>
      <c r="X58" s="10"/>
      <c r="Y58" s="16"/>
      <c r="Z58" s="9" t="s">
        <v>94</v>
      </c>
    </row>
    <row r="59" spans="1:26" ht="28.9" customHeight="1" x14ac:dyDescent="0.25">
      <c r="A59" s="99"/>
      <c r="B59" s="18" t="s">
        <v>663</v>
      </c>
      <c r="C59" s="91" t="s">
        <v>664</v>
      </c>
      <c r="D59" s="18" t="s">
        <v>665</v>
      </c>
      <c r="E59" s="8" t="s">
        <v>666</v>
      </c>
      <c r="F59" s="44" t="s">
        <v>667</v>
      </c>
      <c r="G59" s="8" t="s">
        <v>668</v>
      </c>
      <c r="H59" s="8" t="s">
        <v>669</v>
      </c>
      <c r="I59" s="8" t="s">
        <v>670</v>
      </c>
      <c r="J59" s="8" t="s">
        <v>671</v>
      </c>
      <c r="K59" s="55"/>
      <c r="L59" s="19">
        <v>285623</v>
      </c>
      <c r="M59" s="41"/>
      <c r="N59" s="10" t="s">
        <v>672</v>
      </c>
      <c r="O59" s="57">
        <v>45597</v>
      </c>
      <c r="P59" s="20">
        <v>45821</v>
      </c>
      <c r="Q59" s="12"/>
      <c r="R59" s="12">
        <f t="shared" si="2"/>
        <v>1</v>
      </c>
      <c r="S59" s="10"/>
      <c r="T59" s="9"/>
      <c r="U59" s="9"/>
      <c r="V59" s="9"/>
      <c r="W59" s="9"/>
      <c r="X59" s="10"/>
      <c r="Y59" s="16"/>
      <c r="Z59" s="9"/>
    </row>
    <row r="60" spans="1:26" x14ac:dyDescent="0.25">
      <c r="A60" s="97"/>
      <c r="B60" s="18" t="s">
        <v>673</v>
      </c>
      <c r="C60" s="91" t="s">
        <v>674</v>
      </c>
      <c r="D60" s="18" t="s">
        <v>675</v>
      </c>
      <c r="E60" s="8" t="s">
        <v>676</v>
      </c>
      <c r="F60" s="74" t="s">
        <v>677</v>
      </c>
      <c r="G60" s="8" t="s">
        <v>678</v>
      </c>
      <c r="H60" s="8" t="s">
        <v>679</v>
      </c>
      <c r="I60" s="8" t="s">
        <v>680</v>
      </c>
      <c r="J60" s="8" t="s">
        <v>681</v>
      </c>
      <c r="K60" s="8"/>
      <c r="L60" s="19">
        <v>255966</v>
      </c>
      <c r="M60" s="19">
        <v>69695</v>
      </c>
      <c r="N60" s="10"/>
      <c r="O60" s="57">
        <v>44907</v>
      </c>
      <c r="P60" s="20">
        <v>45821</v>
      </c>
      <c r="Q60" s="12">
        <f t="shared" ca="1" si="1"/>
        <v>3</v>
      </c>
      <c r="R60" s="12">
        <f t="shared" si="2"/>
        <v>3</v>
      </c>
      <c r="S60" s="10"/>
      <c r="T60" s="9"/>
      <c r="U60" s="9"/>
      <c r="V60" s="9" t="s">
        <v>53</v>
      </c>
      <c r="W60" s="9"/>
      <c r="X60" s="10"/>
      <c r="Y60" s="16"/>
      <c r="Z60" s="9"/>
    </row>
    <row r="61" spans="1:26" ht="24.75" x14ac:dyDescent="0.25">
      <c r="A61" s="68" t="s">
        <v>682</v>
      </c>
      <c r="B61" s="18" t="s">
        <v>683</v>
      </c>
      <c r="C61" s="91" t="s">
        <v>684</v>
      </c>
      <c r="D61" s="18" t="s">
        <v>684</v>
      </c>
      <c r="E61" s="8" t="s">
        <v>685</v>
      </c>
      <c r="F61" s="44" t="s">
        <v>686</v>
      </c>
      <c r="G61" s="8" t="s">
        <v>687</v>
      </c>
      <c r="H61" s="8" t="s">
        <v>688</v>
      </c>
      <c r="I61" s="8" t="s">
        <v>689</v>
      </c>
      <c r="J61" s="8" t="s">
        <v>690</v>
      </c>
      <c r="K61" s="8" t="s">
        <v>691</v>
      </c>
      <c r="L61" s="19">
        <v>248750</v>
      </c>
      <c r="M61" s="19">
        <v>14150</v>
      </c>
      <c r="N61" s="10" t="s">
        <v>692</v>
      </c>
      <c r="O61" s="57">
        <v>44538</v>
      </c>
      <c r="P61" s="20">
        <v>45821</v>
      </c>
      <c r="Q61" s="12">
        <f t="shared" ca="1" si="1"/>
        <v>4</v>
      </c>
      <c r="R61" s="12">
        <f t="shared" si="2"/>
        <v>4</v>
      </c>
      <c r="S61" s="10"/>
      <c r="T61" s="9"/>
      <c r="U61" s="9"/>
      <c r="V61" s="9" t="s">
        <v>662</v>
      </c>
      <c r="W61" s="9"/>
      <c r="X61" s="10"/>
      <c r="Y61" s="16"/>
      <c r="Z61" s="9"/>
    </row>
    <row r="62" spans="1:26" hidden="1" x14ac:dyDescent="0.25">
      <c r="A62" s="94" t="s">
        <v>693</v>
      </c>
      <c r="B62" s="18" t="s">
        <v>694</v>
      </c>
      <c r="C62" s="91" t="s">
        <v>695</v>
      </c>
      <c r="D62" s="18" t="s">
        <v>696</v>
      </c>
      <c r="E62" s="8" t="s">
        <v>697</v>
      </c>
      <c r="F62" s="83" t="s">
        <v>698</v>
      </c>
      <c r="G62" s="8" t="s">
        <v>699</v>
      </c>
      <c r="H62" s="8" t="s">
        <v>700</v>
      </c>
      <c r="I62" s="8" t="s">
        <v>701</v>
      </c>
      <c r="J62" s="8" t="s">
        <v>702</v>
      </c>
      <c r="K62" s="8" t="s">
        <v>703</v>
      </c>
      <c r="L62" s="19">
        <v>239264</v>
      </c>
      <c r="M62" s="19">
        <v>31520</v>
      </c>
      <c r="N62" s="10" t="s">
        <v>704</v>
      </c>
      <c r="O62" s="57">
        <v>44487</v>
      </c>
      <c r="P62" s="20">
        <v>45821</v>
      </c>
      <c r="Q62" s="12">
        <f t="shared" ca="1" si="1"/>
        <v>4</v>
      </c>
      <c r="R62" s="12">
        <f t="shared" si="2"/>
        <v>4</v>
      </c>
      <c r="S62" s="10">
        <v>1</v>
      </c>
      <c r="T62" s="9" t="s">
        <v>705</v>
      </c>
      <c r="U62" s="9"/>
      <c r="V62" s="9" t="s">
        <v>41</v>
      </c>
      <c r="W62" s="9" t="s">
        <v>706</v>
      </c>
      <c r="X62" s="10"/>
      <c r="Y62" s="16"/>
      <c r="Z62" s="9" t="s">
        <v>94</v>
      </c>
    </row>
    <row r="63" spans="1:26" ht="36.75" hidden="1" x14ac:dyDescent="0.25">
      <c r="A63" s="101"/>
      <c r="B63" s="84" t="s">
        <v>707</v>
      </c>
      <c r="C63" s="92" t="s">
        <v>708</v>
      </c>
      <c r="D63" s="8" t="s">
        <v>709</v>
      </c>
      <c r="E63" s="8" t="s">
        <v>710</v>
      </c>
      <c r="F63" s="44" t="s">
        <v>711</v>
      </c>
      <c r="G63" s="8" t="s">
        <v>712</v>
      </c>
      <c r="H63" s="8" t="s">
        <v>713</v>
      </c>
      <c r="I63" s="8" t="s">
        <v>714</v>
      </c>
      <c r="J63" s="8" t="s">
        <v>715</v>
      </c>
      <c r="K63" s="8" t="s">
        <v>716</v>
      </c>
      <c r="L63" s="19">
        <v>54593</v>
      </c>
      <c r="M63" s="19">
        <v>70231</v>
      </c>
      <c r="N63" s="10" t="s">
        <v>717</v>
      </c>
      <c r="O63" s="20">
        <v>37500</v>
      </c>
      <c r="P63" s="20">
        <v>45821</v>
      </c>
      <c r="Q63" s="12">
        <f t="shared" ca="1" si="1"/>
        <v>23</v>
      </c>
      <c r="R63" s="12">
        <f t="shared" si="2"/>
        <v>23</v>
      </c>
      <c r="S63" s="10"/>
      <c r="T63" s="9"/>
      <c r="U63" s="9"/>
      <c r="V63" s="9" t="s">
        <v>41</v>
      </c>
      <c r="W63" s="9" t="s">
        <v>190</v>
      </c>
      <c r="X63" s="10">
        <v>2018</v>
      </c>
      <c r="Y63" s="16" t="s">
        <v>718</v>
      </c>
      <c r="Z63" s="9" t="s">
        <v>94</v>
      </c>
    </row>
    <row r="64" spans="1:26" ht="24" hidden="1" x14ac:dyDescent="0.25">
      <c r="A64" s="101"/>
      <c r="B64" s="38" t="s">
        <v>707</v>
      </c>
      <c r="C64" s="91" t="s">
        <v>719</v>
      </c>
      <c r="D64" s="25" t="s">
        <v>720</v>
      </c>
      <c r="E64" s="38" t="s">
        <v>721</v>
      </c>
      <c r="F64" s="80" t="s">
        <v>722</v>
      </c>
      <c r="G64" s="25" t="s">
        <v>723</v>
      </c>
      <c r="H64" s="38" t="s">
        <v>713</v>
      </c>
      <c r="I64" s="38" t="s">
        <v>724</v>
      </c>
      <c r="J64" s="38" t="s">
        <v>725</v>
      </c>
      <c r="K64" s="38"/>
      <c r="L64" s="39">
        <v>254008</v>
      </c>
      <c r="M64" s="39">
        <v>69490</v>
      </c>
      <c r="N64" s="10" t="s">
        <v>726</v>
      </c>
      <c r="O64" s="57">
        <v>44678</v>
      </c>
      <c r="P64" s="20">
        <v>45821</v>
      </c>
      <c r="Q64" s="12">
        <f t="shared" ref="Q64:Q66" ca="1" si="3">YEAR(NOW())-YEAR(O64)</f>
        <v>3</v>
      </c>
      <c r="R64" s="12">
        <f t="shared" si="2"/>
        <v>3</v>
      </c>
      <c r="S64" s="10"/>
      <c r="T64" s="9"/>
      <c r="U64" s="9"/>
      <c r="V64" s="9" t="s">
        <v>53</v>
      </c>
      <c r="W64" s="9"/>
      <c r="X64" s="10"/>
      <c r="Y64" s="16"/>
      <c r="Z64" s="9" t="s">
        <v>287</v>
      </c>
    </row>
    <row r="65" spans="1:26" ht="45" hidden="1" x14ac:dyDescent="0.25">
      <c r="A65" s="101"/>
      <c r="B65" s="18" t="s">
        <v>727</v>
      </c>
      <c r="C65" s="91" t="s">
        <v>728</v>
      </c>
      <c r="D65" s="8" t="s">
        <v>729</v>
      </c>
      <c r="E65" s="8" t="s">
        <v>730</v>
      </c>
      <c r="F65" s="77" t="s">
        <v>731</v>
      </c>
      <c r="G65" s="8" t="s">
        <v>732</v>
      </c>
      <c r="H65" s="8" t="s">
        <v>733</v>
      </c>
      <c r="I65" s="8" t="s">
        <v>734</v>
      </c>
      <c r="J65" s="8" t="s">
        <v>735</v>
      </c>
      <c r="K65" s="8" t="s">
        <v>736</v>
      </c>
      <c r="L65" s="19">
        <v>13951</v>
      </c>
      <c r="M65" s="19">
        <v>70348</v>
      </c>
      <c r="N65" s="10" t="s">
        <v>737</v>
      </c>
      <c r="O65" s="20">
        <v>37500</v>
      </c>
      <c r="P65" s="20">
        <v>45821</v>
      </c>
      <c r="Q65" s="12">
        <f t="shared" ca="1" si="3"/>
        <v>23</v>
      </c>
      <c r="R65" s="12">
        <f t="shared" si="2"/>
        <v>23</v>
      </c>
      <c r="S65" s="10">
        <v>3</v>
      </c>
      <c r="T65" s="9" t="s">
        <v>738</v>
      </c>
      <c r="U65" s="9"/>
      <c r="V65" s="9" t="s">
        <v>41</v>
      </c>
      <c r="W65" s="9" t="s">
        <v>739</v>
      </c>
      <c r="X65" s="10" t="s">
        <v>740</v>
      </c>
      <c r="Y65" s="16" t="s">
        <v>741</v>
      </c>
      <c r="Z65" s="9" t="s">
        <v>94</v>
      </c>
    </row>
    <row r="66" spans="1:26" hidden="1" x14ac:dyDescent="0.25">
      <c r="A66" s="101"/>
      <c r="B66" s="18" t="s">
        <v>742</v>
      </c>
      <c r="C66" s="91" t="s">
        <v>743</v>
      </c>
      <c r="D66" s="8" t="s">
        <v>744</v>
      </c>
      <c r="E66" s="8" t="s">
        <v>745</v>
      </c>
      <c r="F66" s="80" t="s">
        <v>746</v>
      </c>
      <c r="G66" s="8" t="s">
        <v>747</v>
      </c>
      <c r="H66" s="8" t="s">
        <v>748</v>
      </c>
      <c r="I66" s="8" t="s">
        <v>749</v>
      </c>
      <c r="J66" s="8" t="s">
        <v>750</v>
      </c>
      <c r="K66" s="8" t="s">
        <v>751</v>
      </c>
      <c r="L66" s="19">
        <v>201863</v>
      </c>
      <c r="M66" s="19">
        <v>67987</v>
      </c>
      <c r="N66" s="10" t="s">
        <v>752</v>
      </c>
      <c r="O66" s="20">
        <v>43181</v>
      </c>
      <c r="P66" s="20">
        <v>45821</v>
      </c>
      <c r="Q66" s="12">
        <f t="shared" ca="1" si="3"/>
        <v>7</v>
      </c>
      <c r="R66" s="12">
        <f t="shared" si="2"/>
        <v>7</v>
      </c>
      <c r="S66" s="10">
        <v>1</v>
      </c>
      <c r="T66" s="9" t="s">
        <v>753</v>
      </c>
      <c r="U66" s="9"/>
      <c r="V66" s="9" t="s">
        <v>41</v>
      </c>
      <c r="W66" s="9" t="s">
        <v>754</v>
      </c>
      <c r="X66" s="10">
        <v>2018</v>
      </c>
      <c r="Y66" s="16" t="s">
        <v>755</v>
      </c>
      <c r="Z66" s="9" t="s">
        <v>94</v>
      </c>
    </row>
    <row r="67" spans="1:26" hidden="1" x14ac:dyDescent="0.25">
      <c r="A67" s="101"/>
      <c r="B67" s="18" t="s">
        <v>756</v>
      </c>
      <c r="C67" s="91" t="s">
        <v>757</v>
      </c>
      <c r="D67" s="8" t="s">
        <v>758</v>
      </c>
      <c r="E67" s="8" t="s">
        <v>759</v>
      </c>
      <c r="F67" s="77" t="s">
        <v>760</v>
      </c>
      <c r="G67" s="8" t="s">
        <v>761</v>
      </c>
      <c r="H67" s="8" t="s">
        <v>762</v>
      </c>
      <c r="I67" s="8" t="s">
        <v>763</v>
      </c>
      <c r="J67" s="8" t="s">
        <v>764</v>
      </c>
      <c r="K67" s="8" t="s">
        <v>765</v>
      </c>
      <c r="L67" s="19">
        <v>213817</v>
      </c>
      <c r="M67" s="19">
        <v>68329</v>
      </c>
      <c r="N67" s="10" t="s">
        <v>766</v>
      </c>
      <c r="O67" s="20">
        <v>43544</v>
      </c>
      <c r="P67" s="20">
        <v>45821</v>
      </c>
      <c r="Q67" s="12">
        <f t="shared" ref="Q67:Q95" ca="1" si="4">YEAR(NOW())-YEAR(O67)</f>
        <v>6</v>
      </c>
      <c r="R67" s="12">
        <f t="shared" ref="R67:R95" si="5">YEAR(P67)-YEAR(O67)</f>
        <v>6</v>
      </c>
      <c r="S67" s="10">
        <v>1</v>
      </c>
      <c r="T67" s="9" t="s">
        <v>767</v>
      </c>
      <c r="U67" s="9"/>
      <c r="V67" s="9" t="s">
        <v>41</v>
      </c>
      <c r="W67" s="47" t="s">
        <v>768</v>
      </c>
      <c r="X67" s="10">
        <v>2019</v>
      </c>
      <c r="Y67" s="16" t="s">
        <v>769</v>
      </c>
      <c r="Z67" s="9" t="s">
        <v>287</v>
      </c>
    </row>
    <row r="68" spans="1:26" ht="24.75" x14ac:dyDescent="0.25">
      <c r="A68" s="101"/>
      <c r="B68" s="18" t="s">
        <v>770</v>
      </c>
      <c r="C68" s="91" t="s">
        <v>771</v>
      </c>
      <c r="D68" s="8" t="s">
        <v>772</v>
      </c>
      <c r="E68" s="8" t="s">
        <v>773</v>
      </c>
      <c r="F68" s="80" t="s">
        <v>774</v>
      </c>
      <c r="G68" s="8" t="s">
        <v>775</v>
      </c>
      <c r="H68" s="8" t="s">
        <v>776</v>
      </c>
      <c r="I68" s="8" t="s">
        <v>777</v>
      </c>
      <c r="J68" s="8" t="s">
        <v>778</v>
      </c>
      <c r="K68" s="8"/>
      <c r="L68" s="19">
        <v>214777</v>
      </c>
      <c r="M68" s="19">
        <v>68408</v>
      </c>
      <c r="N68" s="10" t="s">
        <v>779</v>
      </c>
      <c r="O68" s="20">
        <v>43567</v>
      </c>
      <c r="P68" s="20">
        <v>45821</v>
      </c>
      <c r="Q68" s="12">
        <f t="shared" ca="1" si="4"/>
        <v>6</v>
      </c>
      <c r="R68" s="12">
        <f t="shared" si="5"/>
        <v>6</v>
      </c>
      <c r="S68" s="10"/>
      <c r="T68" s="9"/>
      <c r="U68" s="9"/>
      <c r="V68" s="9" t="s">
        <v>41</v>
      </c>
      <c r="W68" s="9" t="s">
        <v>780</v>
      </c>
      <c r="X68" s="10" t="s">
        <v>371</v>
      </c>
      <c r="Y68" s="16" t="s">
        <v>781</v>
      </c>
      <c r="Z68" s="9"/>
    </row>
    <row r="69" spans="1:26" x14ac:dyDescent="0.25">
      <c r="A69" s="101"/>
      <c r="B69" s="18" t="s">
        <v>782</v>
      </c>
      <c r="C69" s="91" t="s">
        <v>771</v>
      </c>
      <c r="D69" s="8" t="s">
        <v>772</v>
      </c>
      <c r="E69" s="8" t="s">
        <v>773</v>
      </c>
      <c r="F69" s="77" t="s">
        <v>783</v>
      </c>
      <c r="G69" s="8" t="s">
        <v>784</v>
      </c>
      <c r="H69" s="8" t="s">
        <v>49</v>
      </c>
      <c r="I69" s="8" t="s">
        <v>785</v>
      </c>
      <c r="J69" s="8" t="s">
        <v>786</v>
      </c>
      <c r="K69" s="8"/>
      <c r="L69" s="19">
        <v>260292</v>
      </c>
      <c r="M69" s="37">
        <v>69746</v>
      </c>
      <c r="N69" s="10"/>
      <c r="O69" s="20">
        <v>44789</v>
      </c>
      <c r="P69" s="20">
        <v>45821</v>
      </c>
      <c r="Q69" s="12">
        <f t="shared" ca="1" si="4"/>
        <v>3</v>
      </c>
      <c r="R69" s="12">
        <f t="shared" si="5"/>
        <v>3</v>
      </c>
      <c r="S69" s="10"/>
      <c r="T69" s="9"/>
      <c r="U69" s="9"/>
      <c r="V69" s="9" t="s">
        <v>41</v>
      </c>
      <c r="W69" s="9" t="s">
        <v>780</v>
      </c>
      <c r="X69" s="10" t="s">
        <v>371</v>
      </c>
      <c r="Y69" s="16" t="s">
        <v>781</v>
      </c>
      <c r="Z69" s="9"/>
    </row>
    <row r="70" spans="1:26" ht="24.75" x14ac:dyDescent="0.25">
      <c r="A70" s="94" t="s">
        <v>787</v>
      </c>
      <c r="B70" s="104" t="s">
        <v>788</v>
      </c>
      <c r="C70" s="106" t="s">
        <v>789</v>
      </c>
      <c r="D70" s="8" t="s">
        <v>790</v>
      </c>
      <c r="E70" s="8" t="s">
        <v>791</v>
      </c>
      <c r="F70" s="78" t="s">
        <v>792</v>
      </c>
      <c r="G70" s="8" t="s">
        <v>793</v>
      </c>
      <c r="H70" s="8"/>
      <c r="I70" s="8" t="s">
        <v>794</v>
      </c>
      <c r="J70" s="8" t="s">
        <v>795</v>
      </c>
      <c r="K70" s="8" t="s">
        <v>796</v>
      </c>
      <c r="L70" s="40">
        <v>276958</v>
      </c>
      <c r="M70" s="41">
        <v>650073</v>
      </c>
      <c r="N70" s="10" t="s">
        <v>797</v>
      </c>
      <c r="O70" s="20">
        <v>45391</v>
      </c>
      <c r="P70" s="20">
        <v>45821</v>
      </c>
      <c r="Q70" s="12">
        <f t="shared" ca="1" si="4"/>
        <v>1</v>
      </c>
      <c r="R70" s="12">
        <f t="shared" si="5"/>
        <v>1</v>
      </c>
      <c r="S70" s="10"/>
      <c r="T70" s="9"/>
      <c r="U70" s="9"/>
      <c r="V70" s="9" t="s">
        <v>662</v>
      </c>
      <c r="W70" s="9"/>
      <c r="X70" s="10">
        <v>2024</v>
      </c>
      <c r="Y70" s="64" t="s">
        <v>798</v>
      </c>
      <c r="Z70" s="9"/>
    </row>
    <row r="71" spans="1:26" ht="30" x14ac:dyDescent="0.25">
      <c r="A71" s="101"/>
      <c r="B71" s="104" t="s">
        <v>799</v>
      </c>
      <c r="C71" s="106" t="s">
        <v>800</v>
      </c>
      <c r="D71" s="8" t="s">
        <v>801</v>
      </c>
      <c r="E71" s="8" t="s">
        <v>802</v>
      </c>
      <c r="F71" s="77"/>
      <c r="G71" s="8" t="s">
        <v>803</v>
      </c>
      <c r="H71" s="8" t="s">
        <v>799</v>
      </c>
      <c r="I71" s="8" t="s">
        <v>804</v>
      </c>
      <c r="J71" s="8" t="s">
        <v>805</v>
      </c>
      <c r="K71" s="8"/>
      <c r="L71" s="40">
        <v>157749</v>
      </c>
      <c r="M71" s="29">
        <v>650115</v>
      </c>
      <c r="N71" s="10" t="s">
        <v>806</v>
      </c>
      <c r="O71" s="20">
        <v>45448</v>
      </c>
      <c r="P71" s="20">
        <v>45821</v>
      </c>
      <c r="Q71" s="12">
        <f t="shared" ca="1" si="4"/>
        <v>1</v>
      </c>
      <c r="R71" s="12">
        <f t="shared" si="5"/>
        <v>1</v>
      </c>
      <c r="S71" s="10"/>
      <c r="T71" s="9"/>
      <c r="U71" s="9"/>
      <c r="V71" s="9"/>
      <c r="W71" s="9"/>
      <c r="X71" s="10">
        <v>2024</v>
      </c>
      <c r="Y71" s="29" t="s">
        <v>807</v>
      </c>
      <c r="Z71" s="9"/>
    </row>
    <row r="72" spans="1:26" hidden="1" x14ac:dyDescent="0.25">
      <c r="A72" s="101"/>
      <c r="B72" s="18" t="s">
        <v>466</v>
      </c>
      <c r="C72" s="91" t="s">
        <v>808</v>
      </c>
      <c r="D72" s="8" t="s">
        <v>808</v>
      </c>
      <c r="E72" s="8" t="s">
        <v>809</v>
      </c>
      <c r="F72" s="80" t="s">
        <v>810</v>
      </c>
      <c r="G72" s="8" t="s">
        <v>811</v>
      </c>
      <c r="H72" s="8" t="s">
        <v>812</v>
      </c>
      <c r="I72" s="8" t="s">
        <v>813</v>
      </c>
      <c r="J72" s="8" t="s">
        <v>814</v>
      </c>
      <c r="K72" s="8"/>
      <c r="L72" s="40">
        <v>277674</v>
      </c>
      <c r="M72" s="19"/>
      <c r="N72" s="10" t="s">
        <v>815</v>
      </c>
      <c r="O72" s="20">
        <v>45390</v>
      </c>
      <c r="P72" s="20">
        <v>45821</v>
      </c>
      <c r="Q72" s="12">
        <f t="shared" ca="1" si="4"/>
        <v>1</v>
      </c>
      <c r="R72" s="12">
        <f t="shared" si="5"/>
        <v>1</v>
      </c>
      <c r="S72" s="10"/>
      <c r="T72" s="9"/>
      <c r="U72" s="9"/>
      <c r="V72" s="9" t="s">
        <v>53</v>
      </c>
      <c r="W72" s="9"/>
      <c r="X72" s="10">
        <v>2024</v>
      </c>
      <c r="Y72" s="29" t="s">
        <v>816</v>
      </c>
      <c r="Z72" s="9" t="s">
        <v>94</v>
      </c>
    </row>
    <row r="73" spans="1:26" x14ac:dyDescent="0.25">
      <c r="A73" s="101"/>
      <c r="B73" s="18" t="s">
        <v>817</v>
      </c>
      <c r="C73" s="91" t="s">
        <v>818</v>
      </c>
      <c r="D73" s="8" t="s">
        <v>818</v>
      </c>
      <c r="E73" s="8" t="s">
        <v>819</v>
      </c>
      <c r="F73" s="77" t="s">
        <v>820</v>
      </c>
      <c r="G73" s="8" t="s">
        <v>821</v>
      </c>
      <c r="H73" s="8" t="s">
        <v>822</v>
      </c>
      <c r="I73" s="8" t="s">
        <v>823</v>
      </c>
      <c r="J73" s="8" t="s">
        <v>824</v>
      </c>
      <c r="K73" s="8"/>
      <c r="L73" s="40">
        <v>63764</v>
      </c>
      <c r="M73" s="42">
        <v>650112</v>
      </c>
      <c r="N73" s="10" t="s">
        <v>825</v>
      </c>
      <c r="O73" s="20">
        <v>45436</v>
      </c>
      <c r="P73" s="20">
        <v>45821</v>
      </c>
      <c r="Q73" s="12">
        <f t="shared" ca="1" si="4"/>
        <v>1</v>
      </c>
      <c r="R73" s="12">
        <f t="shared" si="5"/>
        <v>1</v>
      </c>
      <c r="S73" s="10"/>
      <c r="T73" s="9"/>
      <c r="U73" s="9"/>
      <c r="V73" s="9"/>
      <c r="W73" s="9"/>
      <c r="X73" s="10">
        <v>2024</v>
      </c>
      <c r="Y73" s="16" t="s">
        <v>227</v>
      </c>
      <c r="Z73" s="9"/>
    </row>
    <row r="74" spans="1:26" ht="90" hidden="1" x14ac:dyDescent="0.25">
      <c r="A74" s="95"/>
      <c r="B74" s="23" t="s">
        <v>826</v>
      </c>
      <c r="C74" s="93" t="s">
        <v>827</v>
      </c>
      <c r="D74" s="25" t="s">
        <v>828</v>
      </c>
      <c r="E74" s="25" t="s">
        <v>829</v>
      </c>
      <c r="F74" s="79" t="s">
        <v>830</v>
      </c>
      <c r="G74" s="8" t="s">
        <v>831</v>
      </c>
      <c r="H74" s="8" t="s">
        <v>832</v>
      </c>
      <c r="I74" s="8" t="s">
        <v>833</v>
      </c>
      <c r="J74" s="8" t="s">
        <v>834</v>
      </c>
      <c r="K74" s="8" t="s">
        <v>835</v>
      </c>
      <c r="L74" s="19">
        <v>203499</v>
      </c>
      <c r="M74" s="19">
        <v>68056</v>
      </c>
      <c r="N74" s="10" t="s">
        <v>836</v>
      </c>
      <c r="O74" s="20">
        <v>43207</v>
      </c>
      <c r="P74" s="20">
        <v>45821</v>
      </c>
      <c r="Q74" s="12">
        <f t="shared" ca="1" si="4"/>
        <v>7</v>
      </c>
      <c r="R74" s="12">
        <f t="shared" si="5"/>
        <v>7</v>
      </c>
      <c r="S74" s="14">
        <v>5</v>
      </c>
      <c r="T74" s="16" t="s">
        <v>837</v>
      </c>
      <c r="U74" s="9"/>
      <c r="V74" s="9" t="s">
        <v>41</v>
      </c>
      <c r="W74" s="47" t="s">
        <v>838</v>
      </c>
      <c r="X74" s="10" t="s">
        <v>371</v>
      </c>
      <c r="Y74" s="16" t="s">
        <v>839</v>
      </c>
      <c r="Z74" s="9" t="s">
        <v>94</v>
      </c>
    </row>
    <row r="75" spans="1:26" ht="30" hidden="1" x14ac:dyDescent="0.25">
      <c r="A75" s="94" t="s">
        <v>840</v>
      </c>
      <c r="B75" s="18" t="s">
        <v>841</v>
      </c>
      <c r="C75" s="43" t="s">
        <v>842</v>
      </c>
      <c r="D75" s="8" t="s">
        <v>843</v>
      </c>
      <c r="E75" s="8" t="s">
        <v>844</v>
      </c>
      <c r="F75" s="44" t="s">
        <v>845</v>
      </c>
      <c r="G75" s="8" t="s">
        <v>846</v>
      </c>
      <c r="H75" s="8" t="s">
        <v>847</v>
      </c>
      <c r="I75" s="8" t="s">
        <v>848</v>
      </c>
      <c r="J75" s="8" t="s">
        <v>849</v>
      </c>
      <c r="K75" s="8" t="s">
        <v>850</v>
      </c>
      <c r="L75" s="19">
        <v>241979</v>
      </c>
      <c r="M75" s="19">
        <v>22709</v>
      </c>
      <c r="N75" s="10" t="s">
        <v>851</v>
      </c>
      <c r="O75" s="20">
        <v>44382</v>
      </c>
      <c r="P75" s="20">
        <v>45821</v>
      </c>
      <c r="Q75" s="12">
        <f t="shared" ca="1" si="4"/>
        <v>4</v>
      </c>
      <c r="R75" s="12">
        <f t="shared" si="5"/>
        <v>4</v>
      </c>
      <c r="S75" s="10">
        <v>3</v>
      </c>
      <c r="T75" s="9" t="s">
        <v>852</v>
      </c>
      <c r="U75" s="9"/>
      <c r="V75" s="9" t="s">
        <v>41</v>
      </c>
      <c r="W75" s="47" t="s">
        <v>853</v>
      </c>
      <c r="X75" s="10">
        <v>2024</v>
      </c>
      <c r="Y75" s="16" t="s">
        <v>854</v>
      </c>
      <c r="Z75" s="9" t="s">
        <v>94</v>
      </c>
    </row>
    <row r="76" spans="1:26" x14ac:dyDescent="0.25">
      <c r="A76" s="101"/>
      <c r="B76" s="18" t="s">
        <v>855</v>
      </c>
      <c r="C76" s="21" t="s">
        <v>856</v>
      </c>
      <c r="D76" s="8" t="s">
        <v>856</v>
      </c>
      <c r="E76" s="8" t="s">
        <v>857</v>
      </c>
      <c r="F76" s="44" t="s">
        <v>858</v>
      </c>
      <c r="G76" s="8" t="s">
        <v>859</v>
      </c>
      <c r="H76" s="8"/>
      <c r="I76" s="8"/>
      <c r="J76" s="8" t="s">
        <v>860</v>
      </c>
      <c r="K76" s="8" t="s">
        <v>861</v>
      </c>
      <c r="L76" s="27">
        <v>276934</v>
      </c>
      <c r="M76" s="19"/>
      <c r="N76" s="10" t="s">
        <v>862</v>
      </c>
      <c r="O76" s="20">
        <v>45391</v>
      </c>
      <c r="P76" s="20">
        <v>45821</v>
      </c>
      <c r="Q76" s="12">
        <f t="shared" ca="1" si="4"/>
        <v>1</v>
      </c>
      <c r="R76" s="12">
        <f t="shared" si="5"/>
        <v>1</v>
      </c>
      <c r="S76" s="10"/>
      <c r="T76" s="9"/>
      <c r="U76" s="9"/>
      <c r="V76" s="9" t="s">
        <v>863</v>
      </c>
      <c r="W76" s="9" t="s">
        <v>864</v>
      </c>
      <c r="X76" s="10">
        <v>2024</v>
      </c>
      <c r="Y76" s="16" t="s">
        <v>865</v>
      </c>
      <c r="Z76" s="9"/>
    </row>
    <row r="77" spans="1:26" ht="30" hidden="1" x14ac:dyDescent="0.25">
      <c r="A77" s="101"/>
      <c r="B77" s="18" t="s">
        <v>866</v>
      </c>
      <c r="C77" s="21" t="s">
        <v>867</v>
      </c>
      <c r="D77" s="8" t="s">
        <v>868</v>
      </c>
      <c r="E77" s="8" t="s">
        <v>869</v>
      </c>
      <c r="F77" s="44" t="s">
        <v>870</v>
      </c>
      <c r="G77" s="8" t="s">
        <v>871</v>
      </c>
      <c r="H77" s="8" t="s">
        <v>872</v>
      </c>
      <c r="I77" s="8" t="s">
        <v>873</v>
      </c>
      <c r="J77" s="8" t="s">
        <v>874</v>
      </c>
      <c r="K77" s="8" t="s">
        <v>875</v>
      </c>
      <c r="L77" s="19">
        <v>267521</v>
      </c>
      <c r="M77" s="31">
        <v>65348</v>
      </c>
      <c r="N77" s="29" t="s">
        <v>876</v>
      </c>
      <c r="O77" s="57">
        <v>45129</v>
      </c>
      <c r="P77" s="20">
        <v>45821</v>
      </c>
      <c r="Q77" s="12">
        <f t="shared" ca="1" si="4"/>
        <v>2</v>
      </c>
      <c r="R77" s="12">
        <f t="shared" si="5"/>
        <v>2</v>
      </c>
      <c r="S77" s="10">
        <v>1</v>
      </c>
      <c r="T77" s="10" t="s">
        <v>877</v>
      </c>
      <c r="U77" s="9"/>
      <c r="V77" s="9" t="s">
        <v>41</v>
      </c>
      <c r="W77" s="9" t="s">
        <v>878</v>
      </c>
      <c r="X77" s="10"/>
      <c r="Y77" s="16"/>
      <c r="Z77" s="9" t="s">
        <v>94</v>
      </c>
    </row>
    <row r="78" spans="1:26" x14ac:dyDescent="0.25">
      <c r="A78" s="101"/>
      <c r="B78" s="18" t="s">
        <v>879</v>
      </c>
      <c r="C78" s="21" t="s">
        <v>880</v>
      </c>
      <c r="D78" s="8" t="s">
        <v>881</v>
      </c>
      <c r="E78" s="8" t="s">
        <v>882</v>
      </c>
      <c r="F78" s="44" t="s">
        <v>883</v>
      </c>
      <c r="G78" s="8" t="s">
        <v>884</v>
      </c>
      <c r="H78" s="8" t="s">
        <v>49</v>
      </c>
      <c r="I78" s="8" t="s">
        <v>885</v>
      </c>
      <c r="J78" s="8"/>
      <c r="K78" s="8" t="s">
        <v>886</v>
      </c>
      <c r="L78" s="19">
        <v>233679</v>
      </c>
      <c r="M78" s="19">
        <v>68896</v>
      </c>
      <c r="N78" s="10" t="s">
        <v>887</v>
      </c>
      <c r="O78" s="57">
        <v>44173</v>
      </c>
      <c r="P78" s="20">
        <v>45821</v>
      </c>
      <c r="Q78" s="12">
        <f t="shared" ca="1" si="4"/>
        <v>5</v>
      </c>
      <c r="R78" s="12">
        <f t="shared" si="5"/>
        <v>5</v>
      </c>
      <c r="S78" s="10"/>
      <c r="T78" s="9"/>
      <c r="U78" s="9" t="s">
        <v>94</v>
      </c>
      <c r="V78" s="9" t="s">
        <v>888</v>
      </c>
      <c r="W78" s="9" t="s">
        <v>889</v>
      </c>
      <c r="X78" s="10"/>
      <c r="Y78" s="16"/>
      <c r="Z78" s="9"/>
    </row>
    <row r="79" spans="1:26" hidden="1" x14ac:dyDescent="0.25">
      <c r="A79" s="101"/>
      <c r="B79" s="18" t="s">
        <v>890</v>
      </c>
      <c r="C79" s="21" t="s">
        <v>891</v>
      </c>
      <c r="D79" s="8" t="s">
        <v>891</v>
      </c>
      <c r="E79" s="8" t="s">
        <v>892</v>
      </c>
      <c r="F79" s="44" t="s">
        <v>893</v>
      </c>
      <c r="G79" s="8" t="s">
        <v>894</v>
      </c>
      <c r="H79" s="8" t="s">
        <v>895</v>
      </c>
      <c r="I79" s="8" t="s">
        <v>896</v>
      </c>
      <c r="J79" s="8" t="s">
        <v>897</v>
      </c>
      <c r="K79" s="8"/>
      <c r="L79" s="19">
        <v>286012</v>
      </c>
      <c r="M79" s="19"/>
      <c r="N79" s="10" t="s">
        <v>898</v>
      </c>
      <c r="O79" s="57">
        <v>45642</v>
      </c>
      <c r="P79" s="20">
        <v>45821</v>
      </c>
      <c r="Q79" s="12">
        <f t="shared" ca="1" si="4"/>
        <v>1</v>
      </c>
      <c r="R79" s="12">
        <f t="shared" si="5"/>
        <v>1</v>
      </c>
      <c r="S79" s="10"/>
      <c r="T79" s="9"/>
      <c r="U79" s="9"/>
      <c r="V79" s="9"/>
      <c r="W79" s="9"/>
      <c r="X79" s="10"/>
      <c r="Y79" s="16"/>
      <c r="Z79" s="9" t="s">
        <v>287</v>
      </c>
    </row>
    <row r="80" spans="1:26" ht="24.75" hidden="1" x14ac:dyDescent="0.25">
      <c r="A80" s="101"/>
      <c r="B80" s="18" t="s">
        <v>899</v>
      </c>
      <c r="C80" s="21" t="s">
        <v>900</v>
      </c>
      <c r="D80" s="8" t="s">
        <v>901</v>
      </c>
      <c r="E80" s="8" t="s">
        <v>900</v>
      </c>
      <c r="F80" s="44" t="s">
        <v>902</v>
      </c>
      <c r="G80" s="8" t="s">
        <v>903</v>
      </c>
      <c r="H80" s="8" t="s">
        <v>49</v>
      </c>
      <c r="I80" s="8" t="s">
        <v>904</v>
      </c>
      <c r="J80" s="8" t="s">
        <v>905</v>
      </c>
      <c r="K80" s="8" t="s">
        <v>906</v>
      </c>
      <c r="L80" s="19">
        <v>111804</v>
      </c>
      <c r="M80" s="19">
        <v>65376</v>
      </c>
      <c r="N80" s="10" t="s">
        <v>907</v>
      </c>
      <c r="O80" s="20">
        <v>42005</v>
      </c>
      <c r="P80" s="20">
        <v>45821</v>
      </c>
      <c r="Q80" s="12">
        <f t="shared" ca="1" si="4"/>
        <v>10</v>
      </c>
      <c r="R80" s="12">
        <f t="shared" si="5"/>
        <v>10</v>
      </c>
      <c r="S80" s="10">
        <v>1</v>
      </c>
      <c r="T80" s="9" t="s">
        <v>908</v>
      </c>
      <c r="U80" s="9" t="s">
        <v>94</v>
      </c>
      <c r="V80" s="9" t="s">
        <v>41</v>
      </c>
      <c r="W80" s="47" t="s">
        <v>909</v>
      </c>
      <c r="X80" s="10" t="s">
        <v>371</v>
      </c>
      <c r="Y80" s="10" t="s">
        <v>910</v>
      </c>
      <c r="Z80" s="9" t="s">
        <v>94</v>
      </c>
    </row>
    <row r="81" spans="1:26" ht="48.75" x14ac:dyDescent="0.25">
      <c r="A81" s="101"/>
      <c r="B81" s="18" t="s">
        <v>911</v>
      </c>
      <c r="C81" s="21" t="s">
        <v>912</v>
      </c>
      <c r="D81" s="8" t="s">
        <v>913</v>
      </c>
      <c r="E81" s="8" t="s">
        <v>914</v>
      </c>
      <c r="F81" s="83" t="s">
        <v>915</v>
      </c>
      <c r="G81" s="8" t="s">
        <v>916</v>
      </c>
      <c r="H81" s="8" t="s">
        <v>917</v>
      </c>
      <c r="I81" s="8" t="s">
        <v>918</v>
      </c>
      <c r="J81" s="8" t="s">
        <v>919</v>
      </c>
      <c r="K81" s="8" t="s">
        <v>920</v>
      </c>
      <c r="L81" s="19">
        <v>183725</v>
      </c>
      <c r="M81" s="19">
        <v>67496</v>
      </c>
      <c r="N81" s="10" t="s">
        <v>921</v>
      </c>
      <c r="O81" s="20">
        <v>42509</v>
      </c>
      <c r="P81" s="20">
        <v>45821</v>
      </c>
      <c r="Q81" s="12">
        <f t="shared" ca="1" si="4"/>
        <v>9</v>
      </c>
      <c r="R81" s="12">
        <f t="shared" si="5"/>
        <v>9</v>
      </c>
      <c r="S81" s="10">
        <v>1</v>
      </c>
      <c r="T81" s="9" t="s">
        <v>922</v>
      </c>
      <c r="U81" s="9" t="s">
        <v>94</v>
      </c>
      <c r="V81" s="9" t="s">
        <v>41</v>
      </c>
      <c r="W81" s="9" t="s">
        <v>190</v>
      </c>
      <c r="X81" s="10" t="s">
        <v>923</v>
      </c>
      <c r="Y81" s="16" t="s">
        <v>924</v>
      </c>
      <c r="Z81" s="9"/>
    </row>
    <row r="82" spans="1:26" x14ac:dyDescent="0.25">
      <c r="A82" s="101"/>
      <c r="B82" s="18" t="s">
        <v>925</v>
      </c>
      <c r="C82" s="21" t="s">
        <v>926</v>
      </c>
      <c r="D82" s="8" t="s">
        <v>927</v>
      </c>
      <c r="E82" s="8" t="s">
        <v>928</v>
      </c>
      <c r="F82" s="44" t="s">
        <v>929</v>
      </c>
      <c r="G82" s="8" t="s">
        <v>930</v>
      </c>
      <c r="H82" s="8" t="s">
        <v>49</v>
      </c>
      <c r="I82" s="8" t="s">
        <v>931</v>
      </c>
      <c r="J82" s="8" t="s">
        <v>932</v>
      </c>
      <c r="K82" s="8" t="s">
        <v>933</v>
      </c>
      <c r="L82" s="82">
        <v>289592</v>
      </c>
      <c r="M82" s="19"/>
      <c r="N82" s="10" t="s">
        <v>934</v>
      </c>
      <c r="O82" s="20">
        <v>43950</v>
      </c>
      <c r="P82" s="20">
        <v>45821</v>
      </c>
      <c r="Q82" s="12">
        <f t="shared" ca="1" si="4"/>
        <v>5</v>
      </c>
      <c r="R82" s="12">
        <f t="shared" si="5"/>
        <v>5</v>
      </c>
      <c r="S82" s="10"/>
      <c r="T82" s="9"/>
      <c r="U82" s="9"/>
      <c r="V82" s="9" t="s">
        <v>41</v>
      </c>
      <c r="W82" s="47" t="s">
        <v>935</v>
      </c>
      <c r="X82" s="10">
        <v>2024</v>
      </c>
      <c r="Y82" s="10" t="s">
        <v>936</v>
      </c>
      <c r="Z82" s="9"/>
    </row>
    <row r="83" spans="1:26" ht="45" hidden="1" x14ac:dyDescent="0.25">
      <c r="A83" s="101"/>
      <c r="B83" s="18" t="s">
        <v>937</v>
      </c>
      <c r="C83" s="21" t="s">
        <v>938</v>
      </c>
      <c r="D83" s="8" t="s">
        <v>939</v>
      </c>
      <c r="E83" s="8" t="s">
        <v>940</v>
      </c>
      <c r="F83" s="44" t="s">
        <v>941</v>
      </c>
      <c r="G83" s="8" t="s">
        <v>942</v>
      </c>
      <c r="H83" s="8" t="s">
        <v>943</v>
      </c>
      <c r="I83" s="8" t="s">
        <v>944</v>
      </c>
      <c r="J83" s="8" t="s">
        <v>945</v>
      </c>
      <c r="K83" s="8" t="s">
        <v>946</v>
      </c>
      <c r="L83" s="19">
        <v>217723</v>
      </c>
      <c r="M83" s="19">
        <v>68449</v>
      </c>
      <c r="N83" s="10" t="s">
        <v>947</v>
      </c>
      <c r="O83" s="20">
        <v>43690</v>
      </c>
      <c r="P83" s="20">
        <v>45821</v>
      </c>
      <c r="Q83" s="12">
        <f t="shared" ca="1" si="4"/>
        <v>6</v>
      </c>
      <c r="R83" s="12">
        <f t="shared" si="5"/>
        <v>6</v>
      </c>
      <c r="S83" s="10"/>
      <c r="T83" s="9"/>
      <c r="U83" s="9"/>
      <c r="V83" s="9" t="s">
        <v>53</v>
      </c>
      <c r="W83" s="46"/>
      <c r="X83" s="10" t="s">
        <v>371</v>
      </c>
      <c r="Y83" s="16" t="s">
        <v>948</v>
      </c>
      <c r="Z83" s="9" t="s">
        <v>94</v>
      </c>
    </row>
    <row r="84" spans="1:26" ht="30" hidden="1" x14ac:dyDescent="0.25">
      <c r="A84" s="101"/>
      <c r="B84" s="18" t="s">
        <v>949</v>
      </c>
      <c r="C84" s="21" t="s">
        <v>950</v>
      </c>
      <c r="D84" s="8" t="s">
        <v>951</v>
      </c>
      <c r="E84" s="8" t="s">
        <v>952</v>
      </c>
      <c r="F84" s="44" t="s">
        <v>953</v>
      </c>
      <c r="G84" s="8" t="s">
        <v>954</v>
      </c>
      <c r="H84" s="8" t="s">
        <v>49</v>
      </c>
      <c r="I84" s="8" t="s">
        <v>955</v>
      </c>
      <c r="J84" s="8" t="s">
        <v>956</v>
      </c>
      <c r="K84" s="8" t="s">
        <v>957</v>
      </c>
      <c r="L84" s="19">
        <v>217717</v>
      </c>
      <c r="M84" s="19">
        <v>68448</v>
      </c>
      <c r="N84" s="10" t="s">
        <v>958</v>
      </c>
      <c r="O84" s="20">
        <v>43633</v>
      </c>
      <c r="P84" s="20">
        <v>45821</v>
      </c>
      <c r="Q84" s="12">
        <f t="shared" ca="1" si="4"/>
        <v>6</v>
      </c>
      <c r="R84" s="12">
        <f t="shared" si="5"/>
        <v>6</v>
      </c>
      <c r="S84" s="10">
        <v>2</v>
      </c>
      <c r="T84" s="16" t="s">
        <v>959</v>
      </c>
      <c r="U84" s="9" t="s">
        <v>287</v>
      </c>
      <c r="V84" s="9" t="s">
        <v>41</v>
      </c>
      <c r="W84" s="9" t="s">
        <v>960</v>
      </c>
      <c r="X84" s="10">
        <v>2019</v>
      </c>
      <c r="Y84" s="16" t="s">
        <v>961</v>
      </c>
      <c r="Z84" s="9" t="s">
        <v>94</v>
      </c>
    </row>
    <row r="85" spans="1:26" ht="24.75" hidden="1" x14ac:dyDescent="0.25">
      <c r="A85" s="101"/>
      <c r="B85" s="18" t="s">
        <v>962</v>
      </c>
      <c r="C85" s="44" t="s">
        <v>900</v>
      </c>
      <c r="D85" s="8" t="s">
        <v>901</v>
      </c>
      <c r="E85" s="8" t="s">
        <v>900</v>
      </c>
      <c r="F85" s="83" t="s">
        <v>902</v>
      </c>
      <c r="G85" s="8" t="s">
        <v>963</v>
      </c>
      <c r="H85" s="8" t="s">
        <v>964</v>
      </c>
      <c r="I85" s="8" t="s">
        <v>965</v>
      </c>
      <c r="J85" s="8" t="s">
        <v>966</v>
      </c>
      <c r="K85" s="8"/>
      <c r="L85" s="19">
        <v>204093</v>
      </c>
      <c r="M85" s="19">
        <v>68065</v>
      </c>
      <c r="N85" s="10" t="s">
        <v>967</v>
      </c>
      <c r="O85" s="20">
        <v>43248</v>
      </c>
      <c r="P85" s="20">
        <v>45821</v>
      </c>
      <c r="Q85" s="12">
        <f t="shared" ca="1" si="4"/>
        <v>7</v>
      </c>
      <c r="R85" s="12">
        <f t="shared" si="5"/>
        <v>7</v>
      </c>
      <c r="S85" s="10">
        <v>1</v>
      </c>
      <c r="T85" s="9" t="s">
        <v>908</v>
      </c>
      <c r="U85" s="9" t="s">
        <v>94</v>
      </c>
      <c r="V85" s="9" t="s">
        <v>41</v>
      </c>
      <c r="W85" s="47" t="s">
        <v>909</v>
      </c>
      <c r="X85" s="10">
        <v>2024</v>
      </c>
      <c r="Y85" s="10" t="s">
        <v>968</v>
      </c>
      <c r="Z85" s="9" t="s">
        <v>94</v>
      </c>
    </row>
    <row r="86" spans="1:26" ht="24.75" x14ac:dyDescent="0.25">
      <c r="A86" s="101"/>
      <c r="B86" s="18" t="s">
        <v>962</v>
      </c>
      <c r="C86" s="21" t="s">
        <v>969</v>
      </c>
      <c r="D86" s="8" t="s">
        <v>970</v>
      </c>
      <c r="E86" s="8" t="s">
        <v>971</v>
      </c>
      <c r="F86" s="44" t="s">
        <v>972</v>
      </c>
      <c r="G86" s="8" t="s">
        <v>973</v>
      </c>
      <c r="H86" s="8" t="s">
        <v>974</v>
      </c>
      <c r="I86" s="8" t="s">
        <v>975</v>
      </c>
      <c r="J86" s="8" t="s">
        <v>976</v>
      </c>
      <c r="K86" s="8"/>
      <c r="L86" s="19">
        <v>286035</v>
      </c>
      <c r="M86" s="19"/>
      <c r="N86" s="10" t="s">
        <v>977</v>
      </c>
      <c r="O86" s="57">
        <v>45631</v>
      </c>
      <c r="P86" s="20">
        <v>45821</v>
      </c>
      <c r="Q86" s="12">
        <f t="shared" ca="1" si="4"/>
        <v>1</v>
      </c>
      <c r="R86" s="12">
        <f t="shared" si="5"/>
        <v>1</v>
      </c>
      <c r="S86" s="10"/>
      <c r="T86" s="9"/>
      <c r="U86" s="9"/>
      <c r="V86" s="9"/>
      <c r="W86" s="47"/>
      <c r="X86" s="10"/>
      <c r="Y86" s="16"/>
      <c r="Z86" s="9"/>
    </row>
    <row r="87" spans="1:26" ht="45" hidden="1" x14ac:dyDescent="0.25">
      <c r="A87" s="101"/>
      <c r="B87" s="18" t="s">
        <v>978</v>
      </c>
      <c r="C87" s="21" t="s">
        <v>979</v>
      </c>
      <c r="D87" s="8" t="s">
        <v>980</v>
      </c>
      <c r="E87" s="8" t="s">
        <v>981</v>
      </c>
      <c r="F87" s="44" t="s">
        <v>982</v>
      </c>
      <c r="G87" s="8" t="s">
        <v>983</v>
      </c>
      <c r="H87" s="8" t="s">
        <v>49</v>
      </c>
      <c r="I87" s="8" t="s">
        <v>984</v>
      </c>
      <c r="J87" s="8" t="s">
        <v>985</v>
      </c>
      <c r="K87" s="8"/>
      <c r="L87" s="19">
        <v>207722</v>
      </c>
      <c r="M87" s="19">
        <v>31515</v>
      </c>
      <c r="N87" s="10" t="s">
        <v>986</v>
      </c>
      <c r="O87" s="20">
        <v>44484</v>
      </c>
      <c r="P87" s="20">
        <v>45821</v>
      </c>
      <c r="Q87" s="12">
        <f t="shared" ca="1" si="4"/>
        <v>4</v>
      </c>
      <c r="R87" s="12">
        <f t="shared" si="5"/>
        <v>4</v>
      </c>
      <c r="S87" s="10">
        <v>3</v>
      </c>
      <c r="T87" s="16" t="s">
        <v>987</v>
      </c>
      <c r="U87" s="9"/>
      <c r="V87" s="9" t="s">
        <v>41</v>
      </c>
      <c r="W87" s="9" t="s">
        <v>190</v>
      </c>
      <c r="X87" s="10">
        <v>2024</v>
      </c>
      <c r="Y87" s="10" t="s">
        <v>988</v>
      </c>
      <c r="Z87" s="9" t="s">
        <v>94</v>
      </c>
    </row>
    <row r="88" spans="1:26" ht="24.75" x14ac:dyDescent="0.25">
      <c r="A88" s="101"/>
      <c r="B88" s="18" t="s">
        <v>989</v>
      </c>
      <c r="C88" s="21" t="s">
        <v>990</v>
      </c>
      <c r="D88" s="8" t="s">
        <v>990</v>
      </c>
      <c r="E88" s="8" t="s">
        <v>892</v>
      </c>
      <c r="F88" s="44" t="s">
        <v>991</v>
      </c>
      <c r="G88" s="8" t="s">
        <v>992</v>
      </c>
      <c r="H88" s="8" t="s">
        <v>993</v>
      </c>
      <c r="I88" s="8" t="s">
        <v>994</v>
      </c>
      <c r="J88" s="8" t="s">
        <v>995</v>
      </c>
      <c r="K88" s="8"/>
      <c r="L88" s="19">
        <v>279807</v>
      </c>
      <c r="M88" s="19"/>
      <c r="N88" s="10" t="s">
        <v>996</v>
      </c>
      <c r="O88" s="20">
        <v>45468</v>
      </c>
      <c r="P88" s="20">
        <v>45821</v>
      </c>
      <c r="Q88" s="12">
        <f t="shared" ca="1" si="4"/>
        <v>1</v>
      </c>
      <c r="R88" s="12">
        <f t="shared" si="5"/>
        <v>1</v>
      </c>
      <c r="S88" s="10"/>
      <c r="T88" s="16"/>
      <c r="U88" s="9"/>
      <c r="V88" s="9"/>
      <c r="W88" s="9"/>
      <c r="X88" s="10">
        <v>2024</v>
      </c>
      <c r="Y88" s="10" t="s">
        <v>997</v>
      </c>
      <c r="Z88" s="9"/>
    </row>
    <row r="89" spans="1:26" ht="30" hidden="1" x14ac:dyDescent="0.25">
      <c r="A89" s="101"/>
      <c r="B89" s="84" t="s">
        <v>998</v>
      </c>
      <c r="C89" s="85" t="s">
        <v>999</v>
      </c>
      <c r="D89" s="8" t="s">
        <v>1000</v>
      </c>
      <c r="E89" s="8" t="s">
        <v>1001</v>
      </c>
      <c r="F89" s="44" t="s">
        <v>1002</v>
      </c>
      <c r="G89" s="8" t="s">
        <v>1003</v>
      </c>
      <c r="H89" s="8" t="s">
        <v>1004</v>
      </c>
      <c r="I89" s="8" t="s">
        <v>1005</v>
      </c>
      <c r="J89" s="8" t="s">
        <v>1006</v>
      </c>
      <c r="K89" s="8" t="s">
        <v>1007</v>
      </c>
      <c r="L89" s="19">
        <v>211837</v>
      </c>
      <c r="M89" s="19">
        <v>68353</v>
      </c>
      <c r="N89" s="10" t="s">
        <v>1008</v>
      </c>
      <c r="O89" s="20">
        <v>43514</v>
      </c>
      <c r="P89" s="20">
        <v>45821</v>
      </c>
      <c r="Q89" s="12">
        <f t="shared" ca="1" si="4"/>
        <v>6</v>
      </c>
      <c r="R89" s="12">
        <f t="shared" si="5"/>
        <v>6</v>
      </c>
      <c r="S89" s="10"/>
      <c r="T89" s="9"/>
      <c r="U89" s="9"/>
      <c r="V89" s="9" t="s">
        <v>41</v>
      </c>
      <c r="W89" s="9" t="s">
        <v>1009</v>
      </c>
      <c r="X89" s="10">
        <v>2019</v>
      </c>
      <c r="Y89" s="62" t="s">
        <v>1010</v>
      </c>
      <c r="Z89" s="9" t="s">
        <v>94</v>
      </c>
    </row>
    <row r="90" spans="1:26" hidden="1" x14ac:dyDescent="0.25">
      <c r="A90" s="101"/>
      <c r="B90" s="18" t="s">
        <v>1011</v>
      </c>
      <c r="C90" s="21" t="s">
        <v>1012</v>
      </c>
      <c r="D90" s="8" t="s">
        <v>1013</v>
      </c>
      <c r="E90" s="8" t="s">
        <v>1014</v>
      </c>
      <c r="F90" s="83" t="s">
        <v>1015</v>
      </c>
      <c r="G90" s="8" t="s">
        <v>1016</v>
      </c>
      <c r="H90" s="8" t="s">
        <v>1017</v>
      </c>
      <c r="I90" s="8" t="s">
        <v>1018</v>
      </c>
      <c r="J90" s="8" t="s">
        <v>1019</v>
      </c>
      <c r="K90" s="54"/>
      <c r="L90" s="19">
        <v>45117</v>
      </c>
      <c r="M90" s="19">
        <v>23126</v>
      </c>
      <c r="N90" s="10" t="s">
        <v>1020</v>
      </c>
      <c r="O90" s="20">
        <v>37500</v>
      </c>
      <c r="P90" s="20">
        <v>45821</v>
      </c>
      <c r="Q90" s="12">
        <f t="shared" ca="1" si="4"/>
        <v>23</v>
      </c>
      <c r="R90" s="12">
        <f t="shared" si="5"/>
        <v>23</v>
      </c>
      <c r="S90" s="10">
        <v>2</v>
      </c>
      <c r="T90" s="9" t="s">
        <v>1021</v>
      </c>
      <c r="U90" s="9"/>
      <c r="V90" s="9" t="s">
        <v>41</v>
      </c>
      <c r="W90" s="47" t="s">
        <v>1022</v>
      </c>
      <c r="X90" s="10" t="s">
        <v>371</v>
      </c>
      <c r="Y90" s="16" t="s">
        <v>1023</v>
      </c>
      <c r="Z90" s="9" t="s">
        <v>94</v>
      </c>
    </row>
    <row r="91" spans="1:26" ht="30" hidden="1" x14ac:dyDescent="0.25">
      <c r="A91" s="95"/>
      <c r="B91" s="18" t="s">
        <v>1024</v>
      </c>
      <c r="C91" s="21" t="s">
        <v>1025</v>
      </c>
      <c r="D91" s="8" t="s">
        <v>1026</v>
      </c>
      <c r="E91" s="8" t="s">
        <v>1027</v>
      </c>
      <c r="F91" s="44" t="s">
        <v>1028</v>
      </c>
      <c r="G91" s="8" t="s">
        <v>1029</v>
      </c>
      <c r="H91" s="8" t="s">
        <v>49</v>
      </c>
      <c r="I91" s="8" t="s">
        <v>1030</v>
      </c>
      <c r="J91" s="8" t="s">
        <v>1031</v>
      </c>
      <c r="K91" s="8" t="s">
        <v>1032</v>
      </c>
      <c r="L91" s="19">
        <v>44171</v>
      </c>
      <c r="M91" s="19">
        <v>22270</v>
      </c>
      <c r="N91" s="10" t="s">
        <v>1033</v>
      </c>
      <c r="O91" s="20">
        <v>37500</v>
      </c>
      <c r="P91" s="20">
        <v>45821</v>
      </c>
      <c r="Q91" s="12">
        <f t="shared" ca="1" si="4"/>
        <v>23</v>
      </c>
      <c r="R91" s="12">
        <f t="shared" si="5"/>
        <v>23</v>
      </c>
      <c r="S91" s="10">
        <v>1</v>
      </c>
      <c r="T91" s="9" t="s">
        <v>1034</v>
      </c>
      <c r="U91" s="9"/>
      <c r="V91" s="9" t="s">
        <v>41</v>
      </c>
      <c r="W91" s="9" t="s">
        <v>1035</v>
      </c>
      <c r="X91" s="10">
        <v>2019</v>
      </c>
      <c r="Y91" s="16" t="s">
        <v>1036</v>
      </c>
      <c r="Z91" s="9" t="s">
        <v>1101</v>
      </c>
    </row>
    <row r="92" spans="1:26" x14ac:dyDescent="0.25">
      <c r="A92" s="68" t="s">
        <v>1037</v>
      </c>
      <c r="B92" s="18" t="s">
        <v>1038</v>
      </c>
      <c r="C92" s="21" t="s">
        <v>1039</v>
      </c>
      <c r="D92" s="8" t="s">
        <v>1040</v>
      </c>
      <c r="E92" s="8" t="s">
        <v>1041</v>
      </c>
      <c r="F92" s="44" t="s">
        <v>1042</v>
      </c>
      <c r="G92" s="8" t="s">
        <v>1043</v>
      </c>
      <c r="H92" s="8" t="s">
        <v>49</v>
      </c>
      <c r="I92" s="8" t="s">
        <v>1044</v>
      </c>
      <c r="J92" s="8" t="s">
        <v>1045</v>
      </c>
      <c r="K92" s="8" t="s">
        <v>1046</v>
      </c>
      <c r="L92" s="19">
        <v>228322</v>
      </c>
      <c r="M92" s="19">
        <v>68794</v>
      </c>
      <c r="N92" s="10" t="s">
        <v>1047</v>
      </c>
      <c r="O92" s="20">
        <v>44026</v>
      </c>
      <c r="P92" s="20">
        <v>45821</v>
      </c>
      <c r="Q92" s="12">
        <f t="shared" ca="1" si="4"/>
        <v>5</v>
      </c>
      <c r="R92" s="12">
        <f t="shared" si="5"/>
        <v>5</v>
      </c>
      <c r="S92" s="10"/>
      <c r="T92" s="9"/>
      <c r="U92" s="9"/>
      <c r="V92" s="9" t="s">
        <v>41</v>
      </c>
      <c r="W92" s="47" t="s">
        <v>1048</v>
      </c>
      <c r="X92" s="10"/>
      <c r="Y92" s="16"/>
      <c r="Z92" s="9"/>
    </row>
    <row r="93" spans="1:26" ht="24.75" hidden="1" x14ac:dyDescent="0.25">
      <c r="A93" s="100" t="s">
        <v>1049</v>
      </c>
      <c r="B93" s="18" t="s">
        <v>1050</v>
      </c>
      <c r="C93" s="86" t="s">
        <v>1051</v>
      </c>
      <c r="D93" s="8" t="s">
        <v>1052</v>
      </c>
      <c r="E93" s="8" t="s">
        <v>1053</v>
      </c>
      <c r="F93" s="44" t="s">
        <v>1054</v>
      </c>
      <c r="G93" s="8" t="s">
        <v>1055</v>
      </c>
      <c r="H93" s="8" t="s">
        <v>1056</v>
      </c>
      <c r="I93" s="8" t="s">
        <v>1057</v>
      </c>
      <c r="J93" s="8"/>
      <c r="K93" s="8" t="s">
        <v>1058</v>
      </c>
      <c r="L93" s="19">
        <v>252477</v>
      </c>
      <c r="M93" s="19">
        <v>67893</v>
      </c>
      <c r="N93" s="10" t="s">
        <v>1059</v>
      </c>
      <c r="O93" s="20">
        <v>43544</v>
      </c>
      <c r="P93" s="20">
        <v>45821</v>
      </c>
      <c r="Q93" s="12">
        <f t="shared" ca="1" si="4"/>
        <v>6</v>
      </c>
      <c r="R93" s="12">
        <f t="shared" si="5"/>
        <v>6</v>
      </c>
      <c r="S93" s="10"/>
      <c r="T93" s="9"/>
      <c r="U93" s="9"/>
      <c r="V93" s="9" t="s">
        <v>41</v>
      </c>
      <c r="W93" s="9" t="s">
        <v>1060</v>
      </c>
      <c r="X93" s="10">
        <v>2019</v>
      </c>
      <c r="Y93" s="62" t="s">
        <v>1061</v>
      </c>
      <c r="Z93" s="9" t="s">
        <v>287</v>
      </c>
    </row>
    <row r="94" spans="1:26" x14ac:dyDescent="0.25">
      <c r="A94" s="100"/>
      <c r="B94" s="18" t="s">
        <v>1050</v>
      </c>
      <c r="C94" s="7" t="s">
        <v>1062</v>
      </c>
      <c r="D94" s="8" t="s">
        <v>1062</v>
      </c>
      <c r="E94" s="8" t="s">
        <v>1063</v>
      </c>
      <c r="F94" s="44" t="s">
        <v>1064</v>
      </c>
      <c r="G94" s="8" t="s">
        <v>1065</v>
      </c>
      <c r="H94" s="8" t="s">
        <v>1066</v>
      </c>
      <c r="I94" s="8" t="s">
        <v>1067</v>
      </c>
      <c r="J94" s="8" t="s">
        <v>1068</v>
      </c>
      <c r="K94" s="8"/>
      <c r="L94" s="19">
        <v>286038</v>
      </c>
      <c r="M94" s="19">
        <v>650403</v>
      </c>
      <c r="N94" s="10" t="s">
        <v>1069</v>
      </c>
      <c r="O94" s="57">
        <v>45642</v>
      </c>
      <c r="P94" s="20">
        <v>45821</v>
      </c>
      <c r="Q94" s="12">
        <f ca="1">YEAR(NOW())-YEAR(O94)</f>
        <v>1</v>
      </c>
      <c r="R94" s="12">
        <f t="shared" si="5"/>
        <v>1</v>
      </c>
      <c r="S94" s="10"/>
      <c r="T94" s="9"/>
      <c r="U94" s="9"/>
      <c r="V94" s="9"/>
      <c r="W94" s="9"/>
      <c r="X94" s="10"/>
      <c r="Y94" s="16"/>
      <c r="Z94" s="9"/>
    </row>
    <row r="95" spans="1:26" ht="24.75" hidden="1" x14ac:dyDescent="0.25">
      <c r="A95" s="100"/>
      <c r="B95" s="18" t="s">
        <v>1050</v>
      </c>
      <c r="C95" s="85" t="s">
        <v>1070</v>
      </c>
      <c r="D95" s="8" t="s">
        <v>1071</v>
      </c>
      <c r="E95" s="8" t="s">
        <v>1072</v>
      </c>
      <c r="F95" s="44" t="s">
        <v>1073</v>
      </c>
      <c r="G95" s="8" t="s">
        <v>1074</v>
      </c>
      <c r="H95" s="8" t="s">
        <v>1075</v>
      </c>
      <c r="I95" s="8" t="s">
        <v>1076</v>
      </c>
      <c r="J95" s="8" t="s">
        <v>1077</v>
      </c>
      <c r="K95" s="8" t="s">
        <v>1078</v>
      </c>
      <c r="L95" s="19">
        <v>109172</v>
      </c>
      <c r="M95" s="19">
        <v>74755</v>
      </c>
      <c r="N95" s="10" t="s">
        <v>1079</v>
      </c>
      <c r="O95" s="20">
        <v>39326</v>
      </c>
      <c r="P95" s="20">
        <v>45821</v>
      </c>
      <c r="Q95" s="12">
        <f t="shared" ca="1" si="4"/>
        <v>18</v>
      </c>
      <c r="R95" s="12">
        <f t="shared" si="5"/>
        <v>18</v>
      </c>
      <c r="S95" s="10">
        <v>2</v>
      </c>
      <c r="T95" s="9" t="s">
        <v>1080</v>
      </c>
      <c r="U95" s="9"/>
      <c r="V95" s="9" t="s">
        <v>863</v>
      </c>
      <c r="W95" s="9" t="s">
        <v>190</v>
      </c>
      <c r="X95" s="10">
        <v>2019</v>
      </c>
      <c r="Y95" s="16" t="s">
        <v>1081</v>
      </c>
      <c r="Z95" s="9" t="s">
        <v>94</v>
      </c>
    </row>
    <row r="96" spans="1:26" x14ac:dyDescent="0.25">
      <c r="P96" s="45"/>
      <c r="Q96" s="13"/>
      <c r="R96" s="13"/>
    </row>
    <row r="97" spans="1:12" x14ac:dyDescent="0.25">
      <c r="L97" s="81"/>
    </row>
    <row r="98" spans="1:12" x14ac:dyDescent="0.25">
      <c r="A98" s="102"/>
      <c r="B98" s="102"/>
    </row>
  </sheetData>
  <autoFilter ref="A5:Z95" xr:uid="{00000000-0001-0000-0000-000000000000}">
    <filterColumn colId="25">
      <filters blank="1"/>
    </filterColumn>
  </autoFilter>
  <mergeCells count="15">
    <mergeCell ref="A93:A95"/>
    <mergeCell ref="A19:A20"/>
    <mergeCell ref="A62:A69"/>
    <mergeCell ref="A75:A91"/>
    <mergeCell ref="A54:A60"/>
    <mergeCell ref="A49:A52"/>
    <mergeCell ref="A43:A48"/>
    <mergeCell ref="A70:A74"/>
    <mergeCell ref="A6:A7"/>
    <mergeCell ref="A8:A9"/>
    <mergeCell ref="A10:A15"/>
    <mergeCell ref="A32:A39"/>
    <mergeCell ref="A40:A41"/>
    <mergeCell ref="A21:A22"/>
    <mergeCell ref="A23:A28"/>
  </mergeCells>
  <conditionalFormatting sqref="M27:M29">
    <cfRule type="expression" dxfId="19" priority="1">
      <formula>$V27="PRECISA IMPLANTAR RC CONFORME MODELO"</formula>
    </cfRule>
    <cfRule type="expression" dxfId="18" priority="2">
      <formula>$V27="ATENÇÃO - PEDIDO ABAIXO DA MÉDIA, REALIZAR SOLICITAÇÃO"</formula>
    </cfRule>
    <cfRule type="expression" dxfId="17" priority="3">
      <formula>$V27="SOLICITAR NOVO PEDIDO URGENTE, SALDO ATUAL INSUFICIENTE PARA REALIZAR PAGAMENTO DA NF"</formula>
    </cfRule>
    <cfRule type="expression" dxfId="16" priority="4">
      <formula>$V27="SEM PEDIDO - REALIZAR PEDIDO URGENTE"</formula>
    </cfRule>
  </conditionalFormatting>
  <conditionalFormatting sqref="M36">
    <cfRule type="expression" dxfId="15" priority="17">
      <formula>$V36="PRECISA IMPLANTAR RC CONFORME MODELO"</formula>
    </cfRule>
    <cfRule type="expression" dxfId="14" priority="18">
      <formula>$V36="ATENÇÃO - PEDIDO ABAIXO DA MÉDIA, REALIZAR SOLICITAÇÃO"</formula>
    </cfRule>
    <cfRule type="expression" dxfId="13" priority="19">
      <formula>$V36="SOLICITAR NOVO PEDIDO URGENTE, SALDO ATUAL INSUFICIENTE PARA REALIZAR PAGAMENTO DA NF"</formula>
    </cfRule>
    <cfRule type="expression" dxfId="12" priority="20">
      <formula>$V36="SEM PEDIDO - REALIZAR PEDIDO URGENTE"</formula>
    </cfRule>
  </conditionalFormatting>
  <conditionalFormatting sqref="M50">
    <cfRule type="expression" dxfId="11" priority="29">
      <formula>$V50="PRECISA IMPLANTAR RC CONFORME MODELO"</formula>
    </cfRule>
    <cfRule type="expression" dxfId="10" priority="30">
      <formula>$V50="ATENÇÃO - PEDIDO ABAIXO DA MÉDIA, REALIZAR SOLICITAÇÃO"</formula>
    </cfRule>
    <cfRule type="expression" dxfId="9" priority="31">
      <formula>$V50="SOLICITAR NOVO PEDIDO URGENTE, SALDO ATUAL INSUFICIENTE PARA REALIZAR PAGAMENTO DA NF"</formula>
    </cfRule>
    <cfRule type="expression" dxfId="8" priority="32">
      <formula>$V50="SEM PEDIDO - REALIZAR PEDIDO URGENTE"</formula>
    </cfRule>
  </conditionalFormatting>
  <conditionalFormatting sqref="M57:M58">
    <cfRule type="expression" dxfId="7" priority="25">
      <formula>$V57="PRECISA IMPLANTAR RC CONFORME MODELO"</formula>
    </cfRule>
    <cfRule type="expression" dxfId="6" priority="26">
      <formula>$V57="ATENÇÃO - PEDIDO ABAIXO DA MÉDIA, REALIZAR SOLICITAÇÃO"</formula>
    </cfRule>
    <cfRule type="expression" dxfId="5" priority="27">
      <formula>$V57="SOLICITAR NOVO PEDIDO URGENTE, SALDO ATUAL INSUFICIENTE PARA REALIZAR PAGAMENTO DA NF"</formula>
    </cfRule>
    <cfRule type="expression" dxfId="4" priority="28">
      <formula>$V57="SEM PEDIDO - REALIZAR PEDIDO URGENTE"</formula>
    </cfRule>
  </conditionalFormatting>
  <conditionalFormatting sqref="M69">
    <cfRule type="expression" dxfId="3" priority="21">
      <formula>$V69="PRECISA IMPLANTAR RC CONFORME MODELO"</formula>
    </cfRule>
    <cfRule type="expression" dxfId="2" priority="22">
      <formula>$V69="ATENÇÃO - PEDIDO ABAIXO DA MÉDIA, REALIZAR SOLICITAÇÃO"</formula>
    </cfRule>
    <cfRule type="expression" dxfId="1" priority="23">
      <formula>$V69="SOLICITAR NOVO PEDIDO URGENTE, SALDO ATUAL INSUFICIENTE PARA REALIZAR PAGAMENTO DA NF"</formula>
    </cfRule>
    <cfRule type="expression" dxfId="0" priority="24">
      <formula>$V69="SEM PEDIDO - REALIZAR PEDIDO URGENTE"</formula>
    </cfRule>
  </conditionalFormatting>
  <hyperlinks>
    <hyperlink ref="F25" r:id="rId1" xr:uid="{00000000-0004-0000-0000-000000000000}"/>
    <hyperlink ref="F7" r:id="rId2" xr:uid="{00000000-0004-0000-0000-000001000000}"/>
    <hyperlink ref="F93" r:id="rId3" xr:uid="{00000000-0004-0000-0000-000002000000}"/>
    <hyperlink ref="F18" r:id="rId4" xr:uid="{00000000-0004-0000-0000-000003000000}"/>
    <hyperlink ref="F20" r:id="rId5" xr:uid="{00000000-0004-0000-0000-000004000000}"/>
    <hyperlink ref="F22" r:id="rId6" display="mailto:HIDROMAXICG@hotmail.com" xr:uid="{00000000-0004-0000-0000-000005000000}"/>
    <hyperlink ref="F34" r:id="rId7" xr:uid="{00000000-0004-0000-0000-000006000000}"/>
    <hyperlink ref="F46" r:id="rId8" xr:uid="{00000000-0004-0000-0000-000007000000}"/>
    <hyperlink ref="F61" r:id="rId9" display="mailto:assistenciatecnica.r2@gmail.com" xr:uid="{00000000-0004-0000-0000-00000A000000}"/>
    <hyperlink ref="F85" r:id="rId10" xr:uid="{00000000-0004-0000-0000-00000B000000}"/>
    <hyperlink ref="F75" r:id="rId11" xr:uid="{00000000-0004-0000-0000-00000C000000}"/>
    <hyperlink ref="F67" r:id="rId12" xr:uid="{00000000-0004-0000-0000-00000E000000}"/>
    <hyperlink ref="F74" r:id="rId13" display="mailto:hidratecnica.assistencia@gmail.com" xr:uid="{00000000-0004-0000-0000-00000F000000}"/>
    <hyperlink ref="F69" r:id="rId14" xr:uid="{00000000-0004-0000-0000-000010000000}"/>
    <hyperlink ref="F60" r:id="rId15" xr:uid="{00000000-0004-0000-0000-000011000000}"/>
    <hyperlink ref="F21" r:id="rId16" xr:uid="{00000000-0004-0000-0000-000012000000}"/>
    <hyperlink ref="F43" r:id="rId17" xr:uid="{00000000-0004-0000-0000-000013000000}"/>
    <hyperlink ref="F28" r:id="rId18" xr:uid="{00000000-0004-0000-0000-000014000000}"/>
    <hyperlink ref="F27" r:id="rId19" xr:uid="{00000000-0004-0000-0000-000015000000}"/>
    <hyperlink ref="F73" r:id="rId20" xr:uid="{00000000-0004-0000-0000-000016000000}"/>
    <hyperlink ref="F53" r:id="rId21" xr:uid="{00000000-0004-0000-0000-000018000000}"/>
    <hyperlink ref="F65" r:id="rId22" xr:uid="{00000000-0004-0000-0000-000019000000}"/>
    <hyperlink ref="F6" r:id="rId23" xr:uid="{B1285753-A3C5-479D-8F36-117F45922CB4}"/>
    <hyperlink ref="F23" r:id="rId24" xr:uid="{E128C22D-33C5-444F-ADA8-4B9B23C53E7B}"/>
    <hyperlink ref="F86" r:id="rId25" xr:uid="{938839E5-D2F3-4E36-B89B-0DD7DE6A2F91}"/>
    <hyperlink ref="F59" r:id="rId26" xr:uid="{63032FB0-ED9F-4DAE-AF8C-4FA3C25ACB1F}"/>
    <hyperlink ref="F79" r:id="rId27" xr:uid="{8EE2954D-B735-4DE5-810A-F07F83C69657}"/>
    <hyperlink ref="F94" r:id="rId28" xr:uid="{7BFE885F-A494-463E-BEFC-07859137F787}"/>
    <hyperlink ref="F47" r:id="rId29" xr:uid="{1CC80F6F-04BB-4C26-903B-7502FA7195FC}"/>
    <hyperlink ref="F39" r:id="rId30" xr:uid="{0C3A9FD8-0E45-43DB-B7BF-2933C8B4408D}"/>
    <hyperlink ref="F56" r:id="rId31" xr:uid="{EE1CB965-7517-423A-9711-FD57BD43C0B8}"/>
    <hyperlink ref="F70" r:id="rId32" xr:uid="{5D609BAF-5BB1-4714-9F66-CCF231B95FF9}"/>
    <hyperlink ref="F72" r:id="rId33" xr:uid="{A5FC702E-7FAD-4423-B271-2C76DA325331}"/>
    <hyperlink ref="F68" r:id="rId34" xr:uid="{478399D3-8D82-4C0E-BA6A-CF1616A7730B}"/>
    <hyperlink ref="F66" r:id="rId35" xr:uid="{49B916C1-1BD5-4733-9CE6-F33CF6B37E47}"/>
    <hyperlink ref="F64" r:id="rId36" display="ADEMIR152@GMAIL.COM" xr:uid="{8FA3F84C-FA6E-40B1-8ECB-BB3C86F23BC5}"/>
    <hyperlink ref="F62" r:id="rId37" xr:uid="{E9B0352D-9027-4E99-85A6-27F10B5DCA6C}"/>
    <hyperlink ref="F90" r:id="rId38" xr:uid="{9A9A25EB-D1E5-441E-8BCB-1DBC97948CDF}"/>
    <hyperlink ref="F41" r:id="rId39" xr:uid="{87EC1E56-0B24-469F-9DE4-71E7446B483C}"/>
    <hyperlink ref="F81" r:id="rId40" xr:uid="{2D364803-CEE1-4288-A22F-0AFB282053A4}"/>
    <hyperlink ref="F33" r:id="rId41" xr:uid="{2ABE8431-6F2C-4B36-8A7F-0AB0B1C4EF14}"/>
    <hyperlink ref="F19" r:id="rId42" xr:uid="{00ABDB5A-4E57-4F7C-A4D6-F1CC40B88D2D}"/>
  </hyperlinks>
  <printOptions horizontalCentered="1"/>
  <pageMargins left="0" right="0" top="0" bottom="0" header="0" footer="0"/>
  <pageSetup paperSize="8" scale="62" orientation="landscape" r:id="rId43"/>
  <drawing r:id="rId44"/>
  <legacyDrawing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64B5-1494-41F6-B300-98A17D34F197}">
  <dimension ref="B2:D10"/>
  <sheetViews>
    <sheetView showGridLines="0" workbookViewId="0">
      <selection activeCell="B3" sqref="B3"/>
    </sheetView>
  </sheetViews>
  <sheetFormatPr defaultRowHeight="15" x14ac:dyDescent="0.25"/>
  <cols>
    <col min="2" max="2" width="26.5703125" customWidth="1"/>
    <col min="3" max="3" width="17.28515625" customWidth="1"/>
    <col min="4" max="4" width="11.42578125" customWidth="1"/>
  </cols>
  <sheetData>
    <row r="2" spans="2:4" x14ac:dyDescent="0.25">
      <c r="B2" s="87" t="s">
        <v>1082</v>
      </c>
      <c r="C2" s="87" t="s">
        <v>1083</v>
      </c>
      <c r="D2" s="87" t="s">
        <v>1084</v>
      </c>
    </row>
    <row r="3" spans="2:4" x14ac:dyDescent="0.25">
      <c r="B3" s="10" t="s">
        <v>1085</v>
      </c>
      <c r="C3" s="10">
        <v>50</v>
      </c>
      <c r="D3" s="88">
        <f>C3/C10</f>
        <v>0.52083333333333337</v>
      </c>
    </row>
    <row r="4" spans="2:4" x14ac:dyDescent="0.25">
      <c r="B4" s="10" t="s">
        <v>1086</v>
      </c>
      <c r="C4" s="10">
        <v>29</v>
      </c>
      <c r="D4" s="88">
        <f>C4/C10</f>
        <v>0.30208333333333331</v>
      </c>
    </row>
    <row r="5" spans="2:4" x14ac:dyDescent="0.25">
      <c r="B5" s="10" t="s">
        <v>1087</v>
      </c>
      <c r="C5" s="10">
        <v>4</v>
      </c>
      <c r="D5" s="88">
        <f>C5/C10</f>
        <v>4.1666666666666664E-2</v>
      </c>
    </row>
    <row r="6" spans="2:4" x14ac:dyDescent="0.25">
      <c r="B6" s="10" t="s">
        <v>1088</v>
      </c>
      <c r="C6" s="10">
        <v>1</v>
      </c>
      <c r="D6" s="88">
        <f>C6/C10</f>
        <v>1.0416666666666666E-2</v>
      </c>
    </row>
    <row r="7" spans="2:4" x14ac:dyDescent="0.25">
      <c r="B7" s="10" t="s">
        <v>1089</v>
      </c>
      <c r="C7" s="10">
        <v>11</v>
      </c>
      <c r="D7" s="88">
        <f>C7/C10</f>
        <v>0.11458333333333333</v>
      </c>
    </row>
    <row r="8" spans="2:4" x14ac:dyDescent="0.25">
      <c r="B8" s="10" t="s">
        <v>1090</v>
      </c>
      <c r="C8" s="10">
        <v>1</v>
      </c>
      <c r="D8" s="88">
        <f>C8/C10</f>
        <v>1.0416666666666666E-2</v>
      </c>
    </row>
    <row r="10" spans="2:4" x14ac:dyDescent="0.25">
      <c r="B10" s="10" t="s">
        <v>1091</v>
      </c>
      <c r="C10" s="10">
        <f>SUM(C3:C9)</f>
        <v>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FC95-E810-45F8-8849-4192B1BBA28F}">
  <dimension ref="A1:B5"/>
  <sheetViews>
    <sheetView workbookViewId="0"/>
  </sheetViews>
  <sheetFormatPr defaultRowHeight="15" x14ac:dyDescent="0.25"/>
  <cols>
    <col min="1" max="1" width="39.28515625" customWidth="1"/>
    <col min="2" max="2" width="36.28515625" customWidth="1"/>
  </cols>
  <sheetData>
    <row r="1" spans="1:2" x14ac:dyDescent="0.25">
      <c r="A1" s="87" t="s">
        <v>1092</v>
      </c>
      <c r="B1" s="87" t="s">
        <v>1093</v>
      </c>
    </row>
    <row r="2" spans="1:2" ht="34.5" customHeight="1" x14ac:dyDescent="0.25">
      <c r="A2" t="s">
        <v>1094</v>
      </c>
      <c r="B2" s="11">
        <v>35</v>
      </c>
    </row>
    <row r="3" spans="1:2" ht="24.6" customHeight="1" x14ac:dyDescent="0.25">
      <c r="A3" t="s">
        <v>1095</v>
      </c>
      <c r="B3" t="s">
        <v>1096</v>
      </c>
    </row>
    <row r="4" spans="1:2" ht="20.65" customHeight="1" x14ac:dyDescent="0.25">
      <c r="A4" t="s">
        <v>1097</v>
      </c>
      <c r="B4" t="s">
        <v>1098</v>
      </c>
    </row>
    <row r="5" spans="1:2" ht="26.65" customHeight="1" x14ac:dyDescent="0.25">
      <c r="A5" t="s">
        <v>1099</v>
      </c>
      <c r="B5" t="s">
        <v>1100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bea85b-3a8a-4f49-816a-b331038ed34c" xsi:nil="true"/>
    <lcf76f155ced4ddcb4097134ff3c332f xmlns="7c619221-9da8-4773-b19e-cbf9fd6942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B54DB629A384418CAEC59DFCA3A956" ma:contentTypeVersion="13" ma:contentTypeDescription="Crie um novo documento." ma:contentTypeScope="" ma:versionID="c572b8625724675abb7862dfb19d6793">
  <xsd:schema xmlns:xsd="http://www.w3.org/2001/XMLSchema" xmlns:xs="http://www.w3.org/2001/XMLSchema" xmlns:p="http://schemas.microsoft.com/office/2006/metadata/properties" xmlns:ns2="7c619221-9da8-4773-b19e-cbf9fd69422d" xmlns:ns3="0bbea85b-3a8a-4f49-816a-b331038ed34c" targetNamespace="http://schemas.microsoft.com/office/2006/metadata/properties" ma:root="true" ma:fieldsID="10dfd346200c11407c8ab756f59a8dd9" ns2:_="" ns3:_="">
    <xsd:import namespace="7c619221-9da8-4773-b19e-cbf9fd69422d"/>
    <xsd:import namespace="0bbea85b-3a8a-4f49-816a-b331038ed3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19221-9da8-4773-b19e-cbf9fd694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8dbc88e7-eef5-4249-9e94-35ab2fa5e0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ea85b-3a8a-4f49-816a-b331038ed34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2623059-0a9f-428d-9371-c59ac5a41582}" ma:internalName="TaxCatchAll" ma:showField="CatchAllData" ma:web="0bbea85b-3a8a-4f49-816a-b331038ed3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2B46D0-169E-42D8-BF19-22A6969A9952}">
  <ds:schemaRefs>
    <ds:schemaRef ds:uri="http://schemas.microsoft.com/office/2006/metadata/properties"/>
    <ds:schemaRef ds:uri="http://schemas.microsoft.com/office/infopath/2007/PartnerControls"/>
    <ds:schemaRef ds:uri="0bbea85b-3a8a-4f49-816a-b331038ed34c"/>
    <ds:schemaRef ds:uri="7c619221-9da8-4773-b19e-cbf9fd69422d"/>
  </ds:schemaRefs>
</ds:datastoreItem>
</file>

<file path=customXml/itemProps2.xml><?xml version="1.0" encoding="utf-8"?>
<ds:datastoreItem xmlns:ds="http://schemas.openxmlformats.org/officeDocument/2006/customXml" ds:itemID="{6A6DAEDE-403E-4C9D-B02B-B050B88BA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19221-9da8-4773-b19e-cbf9fd69422d"/>
    <ds:schemaRef ds:uri="0bbea85b-3a8a-4f49-816a-b331038ed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99E35-B723-438A-B43B-02F077A16B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Postos autorizados</vt:lpstr>
      <vt:lpstr>Planilha1</vt:lpstr>
      <vt:lpstr>Planilha2</vt:lpstr>
    </vt:vector>
  </TitlesOfParts>
  <Manager/>
  <Company>RCEIT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Evila Brito</dc:creator>
  <cp:keywords/>
  <dc:description/>
  <cp:lastModifiedBy>Elisangela Zacarkin</cp:lastModifiedBy>
  <cp:revision/>
  <dcterms:created xsi:type="dcterms:W3CDTF">2020-01-13T13:12:15Z</dcterms:created>
  <dcterms:modified xsi:type="dcterms:W3CDTF">2025-08-26T11:40:54Z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0x010100FAB54DB629A384418CAEC59DFCA3A956</vt:lpwstr>
  </property>
  <property fmtid="{D5CDD505-2E9C-101B-9397-08002B2CF9AE}" pid="3" name="MediaServiceImageTags">
    <vt:lpwstr/>
  </property>
  <property fmtid="{D5CDD505-2E9C-101B-9397-08002B2CF9AE}" pid="4" name="MSIP_Label_12b49c5a-28e2-4dfb-9626-6670bb9d2422_Enabled">
    <vt:lpwstr>true</vt:lpwstr>
  </property>
  <property fmtid="{D5CDD505-2E9C-101B-9397-08002B2CF9AE}" pid="5" name="MSIP_Label_12b49c5a-28e2-4dfb-9626-6670bb9d2422_SetDate">
    <vt:lpwstr>2024-03-13T12:09:51Z</vt:lpwstr>
  </property>
  <property fmtid="{D5CDD505-2E9C-101B-9397-08002B2CF9AE}" pid="6" name="MSIP_Label_12b49c5a-28e2-4dfb-9626-6670bb9d2422_Method">
    <vt:lpwstr>Standard</vt:lpwstr>
  </property>
  <property fmtid="{D5CDD505-2E9C-101B-9397-08002B2CF9AE}" pid="7" name="MSIP_Label_12b49c5a-28e2-4dfb-9626-6670bb9d2422_Name">
    <vt:lpwstr>Internal</vt:lpwstr>
  </property>
  <property fmtid="{D5CDD505-2E9C-101B-9397-08002B2CF9AE}" pid="8" name="MSIP_Label_12b49c5a-28e2-4dfb-9626-6670bb9d2422_SiteId">
    <vt:lpwstr>d1c8e415-85f1-44ab-9e62-f98f14bc289a</vt:lpwstr>
  </property>
  <property fmtid="{D5CDD505-2E9C-101B-9397-08002B2CF9AE}" pid="9" name="MSIP_Label_12b49c5a-28e2-4dfb-9626-6670bb9d2422_ActionId">
    <vt:lpwstr>1b0902c8-2884-46b0-8bd8-e2fc9965cc8d</vt:lpwstr>
  </property>
  <property fmtid="{D5CDD505-2E9C-101B-9397-08002B2CF9AE}" pid="10" name="MSIP_Label_12b49c5a-28e2-4dfb-9626-6670bb9d2422_ContentBits">
    <vt:lpwstr>0</vt:lpwstr>
  </property>
</Properties>
</file>